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altion.fi\yhteiset_tiedostot\MMM\lvo\ELKA\EMKR\Ohjeet + Lomakkeet\Lomakkeet\"/>
    </mc:Choice>
  </mc:AlternateContent>
  <bookViews>
    <workbookView xWindow="0" yWindow="0" windowWidth="28800" windowHeight="12000" activeTab="1"/>
  </bookViews>
  <sheets>
    <sheet name="Anvisningar" sheetId="12" r:id="rId1"/>
    <sheet name="Löner" sheetId="1" r:id="rId2"/>
    <sheet name="Semester" sheetId="7" r:id="rId3"/>
  </sheets>
  <definedNames>
    <definedName name="_xlnm.Print_Area" localSheetId="2">Semester!$A$11:$I$51</definedName>
  </definedNames>
  <calcPr calcId="162913"/>
</workbook>
</file>

<file path=xl/calcChain.xml><?xml version="1.0" encoding="utf-8"?>
<calcChain xmlns="http://schemas.openxmlformats.org/spreadsheetml/2006/main">
  <c r="L25" i="7" l="1"/>
  <c r="K25" i="7"/>
  <c r="F25" i="7"/>
  <c r="D25" i="7"/>
  <c r="C25" i="7"/>
  <c r="E27" i="1"/>
  <c r="F27" i="1" s="1"/>
  <c r="D34" i="1"/>
  <c r="C34" i="1"/>
  <c r="B34" i="1"/>
  <c r="E33" i="1"/>
  <c r="F33" i="1" s="1"/>
  <c r="E32" i="1"/>
  <c r="F32" i="1" s="1"/>
  <c r="J32" i="1" s="1"/>
  <c r="E31" i="1"/>
  <c r="F31" i="1" s="1"/>
  <c r="E30" i="1"/>
  <c r="F30" i="1" s="1"/>
  <c r="J30" i="1" s="1"/>
  <c r="E29" i="1"/>
  <c r="F29" i="1" s="1"/>
  <c r="E28" i="1"/>
  <c r="F28" i="1" s="1"/>
  <c r="J28" i="1" s="1"/>
  <c r="L26" i="1"/>
  <c r="L11" i="1"/>
  <c r="L32" i="7"/>
  <c r="K32" i="7"/>
  <c r="J32" i="7"/>
  <c r="I32" i="7"/>
  <c r="H32" i="7"/>
  <c r="M31" i="7"/>
  <c r="M32" i="7" s="1"/>
  <c r="E13" i="7"/>
  <c r="G13" i="7" s="1"/>
  <c r="D19" i="1"/>
  <c r="C19" i="1"/>
  <c r="E12" i="1"/>
  <c r="F12" i="1" s="1"/>
  <c r="E14" i="7"/>
  <c r="G14" i="7" s="1"/>
  <c r="E15" i="7"/>
  <c r="G15" i="7" s="1"/>
  <c r="E16" i="7"/>
  <c r="E17" i="7"/>
  <c r="G17" i="7" s="1"/>
  <c r="E18" i="7"/>
  <c r="G18" i="7" s="1"/>
  <c r="E19" i="7"/>
  <c r="G19" i="7" s="1"/>
  <c r="E20" i="7"/>
  <c r="E21" i="7"/>
  <c r="G21" i="7" s="1"/>
  <c r="E22" i="7"/>
  <c r="G22" i="7" s="1"/>
  <c r="E23" i="7"/>
  <c r="G23" i="7" s="1"/>
  <c r="E24" i="7"/>
  <c r="E16" i="1"/>
  <c r="F16" i="1" s="1"/>
  <c r="E17" i="1"/>
  <c r="F17" i="1" s="1"/>
  <c r="E18" i="1"/>
  <c r="F18" i="1" s="1"/>
  <c r="E13" i="1"/>
  <c r="F13" i="1" s="1"/>
  <c r="G13" i="1" s="1"/>
  <c r="E14" i="1"/>
  <c r="F14" i="1" s="1"/>
  <c r="E15" i="1"/>
  <c r="F15" i="1" s="1"/>
  <c r="B19" i="1"/>
  <c r="B36" i="1" s="1"/>
  <c r="G24" i="7"/>
  <c r="G20" i="7"/>
  <c r="G16" i="7"/>
  <c r="C36" i="1" l="1"/>
  <c r="K18" i="1"/>
  <c r="G18" i="1"/>
  <c r="J18" i="1"/>
  <c r="I18" i="1"/>
  <c r="H18" i="1"/>
  <c r="K17" i="1"/>
  <c r="G17" i="1"/>
  <c r="I13" i="1"/>
  <c r="G25" i="7"/>
  <c r="J14" i="1"/>
  <c r="H14" i="1"/>
  <c r="I14" i="1"/>
  <c r="K14" i="1"/>
  <c r="G14" i="1"/>
  <c r="K27" i="1"/>
  <c r="G27" i="1"/>
  <c r="J27" i="1"/>
  <c r="I27" i="1"/>
  <c r="H27" i="1"/>
  <c r="H17" i="1"/>
  <c r="J13" i="1"/>
  <c r="J17" i="1"/>
  <c r="K13" i="1"/>
  <c r="I17" i="1"/>
  <c r="H13" i="1"/>
  <c r="D36" i="1"/>
  <c r="F32" i="7"/>
  <c r="G32" i="7" s="1"/>
  <c r="N32" i="7" s="1"/>
  <c r="H12" i="1"/>
  <c r="G12" i="1"/>
  <c r="I12" i="1"/>
  <c r="J12" i="1"/>
  <c r="F19" i="1"/>
  <c r="K12" i="1"/>
  <c r="J15" i="1"/>
  <c r="G15" i="1"/>
  <c r="H15" i="1"/>
  <c r="I15" i="1"/>
  <c r="K15" i="1"/>
  <c r="K16" i="1"/>
  <c r="H16" i="1"/>
  <c r="J16" i="1"/>
  <c r="I16" i="1"/>
  <c r="G16" i="1"/>
  <c r="F34" i="1"/>
  <c r="F36" i="1" s="1"/>
  <c r="K31" i="1"/>
  <c r="I31" i="1"/>
  <c r="G31" i="1"/>
  <c r="J31" i="1"/>
  <c r="H31" i="1"/>
  <c r="K29" i="1"/>
  <c r="I29" i="1"/>
  <c r="G29" i="1"/>
  <c r="J29" i="1"/>
  <c r="H29" i="1"/>
  <c r="K33" i="1"/>
  <c r="I33" i="1"/>
  <c r="G33" i="1"/>
  <c r="J33" i="1"/>
  <c r="H33" i="1"/>
  <c r="G28" i="1"/>
  <c r="I28" i="1"/>
  <c r="K28" i="1"/>
  <c r="G30" i="1"/>
  <c r="I30" i="1"/>
  <c r="K30" i="1"/>
  <c r="G32" i="1"/>
  <c r="I32" i="1"/>
  <c r="K32" i="1"/>
  <c r="H28" i="1"/>
  <c r="H30" i="1"/>
  <c r="H32" i="1"/>
  <c r="L18" i="1" l="1"/>
  <c r="M18" i="1" s="1"/>
  <c r="L13" i="1"/>
  <c r="M13" i="1" s="1"/>
  <c r="L14" i="1"/>
  <c r="M14" i="1" s="1"/>
  <c r="L17" i="1"/>
  <c r="M17" i="1" s="1"/>
  <c r="L27" i="1"/>
  <c r="M27" i="1" s="1"/>
  <c r="G19" i="1"/>
  <c r="L12" i="1"/>
  <c r="L31" i="1"/>
  <c r="M31" i="1" s="1"/>
  <c r="L16" i="1"/>
  <c r="M16" i="1" s="1"/>
  <c r="L15" i="1"/>
  <c r="M15" i="1" s="1"/>
  <c r="K19" i="1"/>
  <c r="J19" i="1"/>
  <c r="I19" i="1"/>
  <c r="H19" i="1"/>
  <c r="J34" i="1"/>
  <c r="G34" i="1"/>
  <c r="K34" i="1"/>
  <c r="L33" i="1"/>
  <c r="M33" i="1" s="1"/>
  <c r="L29" i="1"/>
  <c r="M29" i="1" s="1"/>
  <c r="L32" i="1"/>
  <c r="M32" i="1" s="1"/>
  <c r="L30" i="1"/>
  <c r="M30" i="1" s="1"/>
  <c r="L28" i="1"/>
  <c r="M28" i="1" s="1"/>
  <c r="H34" i="1"/>
  <c r="I34" i="1"/>
  <c r="K36" i="1" l="1"/>
  <c r="I36" i="1"/>
  <c r="G36" i="1"/>
  <c r="H36" i="1"/>
  <c r="J36" i="1"/>
  <c r="L19" i="1"/>
  <c r="M12" i="1"/>
  <c r="M19" i="1" s="1"/>
  <c r="L34" i="1"/>
  <c r="L36" i="1" l="1"/>
  <c r="M34" i="1"/>
  <c r="M36" i="1" s="1"/>
</calcChain>
</file>

<file path=xl/comments1.xml><?xml version="1.0" encoding="utf-8"?>
<comments xmlns="http://schemas.openxmlformats.org/spreadsheetml/2006/main">
  <authors>
    <author>A001508</author>
  </authors>
  <commentList>
    <comment ref="C11" authorId="0" shapeId="0">
      <text>
        <r>
          <rPr>
            <b/>
            <sz val="9"/>
            <color indexed="81"/>
            <rFont val="Tahoma"/>
            <family val="2"/>
          </rPr>
          <t>Koponen Jemina:</t>
        </r>
        <r>
          <rPr>
            <sz val="9"/>
            <color indexed="81"/>
            <rFont val="Tahoma"/>
            <family val="2"/>
          </rPr>
          <t xml:space="preserve">
Huom! Erikoispyhät lyhentävät kokonaistyöaikaa. Muuksi päiväksi kuin lauantaiksi tai sunnuntaiksi sattuva uudenvuodenpäivä, vapunpäivä, itsenäi-syyspäivä, jouluaatto, joulupäivä, tapaninpäivä ja loppiainen sekä pitkäperjantai, toinen pääsiäispäivä ja juhannusaatto. KATSO OMA TYÖEHTOSOPIMUKSENNE.</t>
        </r>
      </text>
    </comment>
    <comment ref="D11" authorId="0" shapeId="0">
      <text>
        <r>
          <rPr>
            <b/>
            <sz val="9"/>
            <color indexed="81"/>
            <rFont val="Tahoma"/>
            <family val="2"/>
          </rPr>
          <t>Koponen Jemina:</t>
        </r>
        <r>
          <rPr>
            <sz val="9"/>
            <color indexed="81"/>
            <rFont val="Tahoma"/>
            <family val="2"/>
          </rPr>
          <t xml:space="preserve">
HUOM! esim. lomat ja sairaslomat tulee kohdistaa hankkeelle ansainnan mukaisesti.</t>
        </r>
      </text>
    </comment>
    <comment ref="C26" authorId="0" shapeId="0">
      <text>
        <r>
          <rPr>
            <b/>
            <sz val="9"/>
            <color indexed="81"/>
            <rFont val="Tahoma"/>
            <family val="2"/>
          </rPr>
          <t>Koponen Jemina:</t>
        </r>
        <r>
          <rPr>
            <sz val="9"/>
            <color indexed="81"/>
            <rFont val="Tahoma"/>
            <family val="2"/>
          </rPr>
          <t xml:space="preserve">
Huom! Erikoispyhät lyhentävät kokonaistyöaikaa. Muuksi päiväksi kuin lauantaiksi tai sunnuntaiksi sattuva uudenvuodenpäivä, vapunpäivä, itsenäi-syyspäivä, jouluaatto, joulupäivä, tapaninpäivä ja loppiainen sekä pitkäperjantai, toinen pääsiäispäivä ja juhannusaatto. KATSO OMA TYÖEHTOSOPIMUKSENNE.</t>
        </r>
      </text>
    </comment>
    <comment ref="D26" authorId="0" shapeId="0">
      <text>
        <r>
          <rPr>
            <b/>
            <sz val="9"/>
            <color indexed="81"/>
            <rFont val="Tahoma"/>
            <family val="2"/>
          </rPr>
          <t>Koponen Jemina:</t>
        </r>
        <r>
          <rPr>
            <sz val="9"/>
            <color indexed="81"/>
            <rFont val="Tahoma"/>
            <family val="2"/>
          </rPr>
          <t xml:space="preserve">
HUOM! esim. lomat ja sairaslomat tulee kohdistaa hankkeelle ansainnan mukaisesti.</t>
        </r>
      </text>
    </comment>
  </commentList>
</comments>
</file>

<file path=xl/comments2.xml><?xml version="1.0" encoding="utf-8"?>
<comments xmlns="http://schemas.openxmlformats.org/spreadsheetml/2006/main">
  <authors>
    <author>A001508</author>
    <author>Koponen Jemina</author>
  </authors>
  <commentList>
    <comment ref="H31" authorId="0" shapeId="0">
      <text>
        <r>
          <rPr>
            <b/>
            <sz val="9"/>
            <color indexed="81"/>
            <rFont val="Tahoma"/>
            <family val="2"/>
          </rPr>
          <t xml:space="preserve">Koponen Jemina: Markitse tähän ruutuun ko. prosenttiluku.
</t>
        </r>
      </text>
    </comment>
    <comment ref="I31" authorId="1" shapeId="0">
      <text>
        <r>
          <rPr>
            <b/>
            <sz val="9"/>
            <color indexed="81"/>
            <rFont val="Tahoma"/>
            <family val="2"/>
          </rPr>
          <t>Koponen Jemina:</t>
        </r>
        <r>
          <rPr>
            <sz val="9"/>
            <color indexed="81"/>
            <rFont val="Tahoma"/>
            <family val="2"/>
          </rPr>
          <t xml:space="preserve">
Merkitse tähän ruutuun ko. prosenttiluku.
</t>
        </r>
      </text>
    </comment>
    <comment ref="J31" authorId="1" shapeId="0">
      <text>
        <r>
          <rPr>
            <b/>
            <sz val="9"/>
            <color indexed="81"/>
            <rFont val="Tahoma"/>
            <family val="2"/>
          </rPr>
          <t>Koponen Jemina:</t>
        </r>
        <r>
          <rPr>
            <sz val="9"/>
            <color indexed="81"/>
            <rFont val="Tahoma"/>
            <family val="2"/>
          </rPr>
          <t xml:space="preserve">
Merkitse tähän ruutuun ko. prosenttiluku.
</t>
        </r>
      </text>
    </comment>
    <comment ref="K31" authorId="1" shapeId="0">
      <text>
        <r>
          <rPr>
            <b/>
            <sz val="9"/>
            <color indexed="81"/>
            <rFont val="Tahoma"/>
            <family val="2"/>
          </rPr>
          <t>Koponen Jemina:</t>
        </r>
        <r>
          <rPr>
            <sz val="9"/>
            <color indexed="81"/>
            <rFont val="Tahoma"/>
            <family val="2"/>
          </rPr>
          <t xml:space="preserve">
Merkitse tähän ruutuun ko. prosenttiluku.
</t>
        </r>
      </text>
    </comment>
    <comment ref="L31" authorId="1" shapeId="0">
      <text>
        <r>
          <rPr>
            <b/>
            <sz val="9"/>
            <color indexed="81"/>
            <rFont val="Tahoma"/>
            <family val="2"/>
          </rPr>
          <t>Koponen Jemina:</t>
        </r>
        <r>
          <rPr>
            <sz val="9"/>
            <color indexed="81"/>
            <rFont val="Tahoma"/>
            <family val="2"/>
          </rPr>
          <t xml:space="preserve">
Merkitse tähän ruutuun ko. prosenttiluku.
</t>
        </r>
      </text>
    </comment>
    <comment ref="M31" authorId="1" shapeId="0">
      <text>
        <r>
          <rPr>
            <b/>
            <sz val="9"/>
            <color indexed="81"/>
            <rFont val="Tahoma"/>
            <family val="2"/>
          </rPr>
          <t>Koponen Jemina:</t>
        </r>
        <r>
          <rPr>
            <sz val="9"/>
            <color indexed="81"/>
            <rFont val="Tahoma"/>
            <family val="2"/>
          </rPr>
          <t xml:space="preserve">
Merkitse tähän ruutuun ko. prosenttiluku.
</t>
        </r>
      </text>
    </comment>
  </commentList>
</comments>
</file>

<file path=xl/sharedStrings.xml><?xml version="1.0" encoding="utf-8"?>
<sst xmlns="http://schemas.openxmlformats.org/spreadsheetml/2006/main" count="175" uniqueCount="126">
  <si>
    <t>Anvisning för hur man fyller i blanketterna</t>
  </si>
  <si>
    <t>Blanketterna ska lämnas in i samband med varje ansökan om utbetalning som en bilaga där kostnaderna ifråga ingår.</t>
  </si>
  <si>
    <t>Löner-fliken</t>
  </si>
  <si>
    <t>*Blanketten fylls i varje ansökningsperiod.</t>
  </si>
  <si>
    <t>*De uppgifter som angetts i blanketten ska stämma överens med annan löneinformation: bland annat arbetstidsbokföring, lön enligt arbetsavtal samt arbetstagarens bruttolön som den anges i lönekortet.</t>
  </si>
  <si>
    <t xml:space="preserve">*Uppgifter om arbetstagaren och anställningen samt projektets namn, nummer och den betalningsperiod som redogörelsen gäller ska anges i blanketten. </t>
  </si>
  <si>
    <t>*Löneuppgifterna för varje arbetstagare ska samlas till en egen helhet. Löneuppgifterna ska meddelas i blanketten månadsvis.</t>
  </si>
  <si>
    <t>*Total arbetstid: Särskilda helgdagar förkortar den totala arbetstiden. En nyårsdag, första maj, självständighetsdag, julafton, juldag, annandag jul och trettondag som infaller på en annan dag än en lördag eller söndag samt långfredagen, annandag påsk och midsommarafton. Se ditt eget kollektivavtal.</t>
  </si>
  <si>
    <t>*Som lönebikostnader meddelas projektets faktiska andel av arbetsgivarens lagstadgade bikostnader. Till exempel som pensionsavgift meddelas arbetsgivarens procentandel minus arbetstagarens andel.</t>
  </si>
  <si>
    <r>
      <rPr>
        <sz val="10"/>
        <color theme="1"/>
        <rFont val="Arial"/>
        <family val="2"/>
      </rPr>
      <t>*Procenten för arbetsgivarens lagstadgade lönebikostnader ska anges i de rutor som är avsedda för detta.</t>
    </r>
    <r>
      <rPr>
        <sz val="10"/>
        <color theme="1"/>
        <rFont val="Arial"/>
        <family val="2"/>
      </rPr>
      <t xml:space="preserve"> </t>
    </r>
    <r>
      <rPr>
        <b/>
        <sz val="10"/>
        <color theme="1"/>
        <rFont val="Arial"/>
        <family val="2"/>
      </rPr>
      <t>Kom ihåg att uppdatera uppgifterna i blanketten när de ändras!</t>
    </r>
  </si>
  <si>
    <t xml:space="preserve">*De löner som angetts i blanketten ska stämma överens med projektets bokföring. Om de löner som angetts i blanketten inte överensstämmer med lönerna enligt bokföringen ska sökanden redogöra för orsaken till skillnaden. </t>
  </si>
  <si>
    <t xml:space="preserve">*Om NTM-centralens blankettmall inte lämpar sig för att meddela en projektarbetares löneuppgifter går det att redigera den så att den blir lämplig. För till exempel timanställda personer kan man anteckna timlönen och det totala antalet arbetstimmar och antalet timmar som personen arbetat för projektet. </t>
  </si>
  <si>
    <t>*Kom ihåg att kontrollera cellreferenserna i tabellen när du har fyllt i uppgifterna!</t>
  </si>
  <si>
    <t>Semester-fliken</t>
  </si>
  <si>
    <t>*Blanketten ska fyllas i separat för varje arbetstagare.</t>
  </si>
  <si>
    <t>*I blanketten meddelas uppgifterna för en semesterperiod.</t>
  </si>
  <si>
    <t>*Uppgifterna ska fyllas i kumulativt och blanketten lämnas in i samband med varje ansökan om utbetalning där det ingår semestrar eller betald semesterersättning eller semesterpenning.</t>
  </si>
  <si>
    <t>*Om en arbetstagare arbetar i flera olika projekt kan man lägga till kolumner i tabellen så att en och samma blankett omfattar alla projekt.</t>
  </si>
  <si>
    <t>Intjänande av semesterdagar, semesterlön och semesterpenning</t>
  </si>
  <si>
    <t>*I tabellen för kvalifikationsgrunderna för semesterdagar, semesterlön och semesterpenning ska arbetstagarens totala arbetstid och de timmar som arbetstagaren har arbetat i projektet anges. Baserat på dessa bestäms projektets andel av de semesterdagar som intjänats per månad. I kolumnen ”Semesterrätt” ska arbetstagarens intjänade semesterdagar anges månadsvis.</t>
  </si>
  <si>
    <t>Semester som tagits ut</t>
  </si>
  <si>
    <t>*I kolumnen för semester som tagits ut anges för varje semesterperiod den semester som arbetstagaren har tagit ut med beaktande av uppgifterna om den intjänade semestern i tabellen bredvid.</t>
  </si>
  <si>
    <t>*Uppgifterna i tabellen för intjänad semester och uppgifterna om de semesterdagar som tagits ut ska stämma överens med varandra.</t>
  </si>
  <si>
    <t>Semesterpenning</t>
  </si>
  <si>
    <t>*Som fördelningsgrund för semesterpenningen används uppgifterna i tabellen ”Fördelning av semesterdagar, semesterlön och semesterpenning till projektet”</t>
  </si>
  <si>
    <t>*Procenten för arbetsgivarens lagstadgade bikostnader ska anges i de rutor som är avsedda för detta. Kom ihåg att uppdatera uppgifterna i blanketten när de ändras!</t>
  </si>
  <si>
    <t>*Kom ihåg att kontrollera cellreferenserna innan du bifogar blanketten till ansökan om utbetalning!</t>
  </si>
  <si>
    <t>Redogörelse för lönerna för projektets personal</t>
  </si>
  <si>
    <t>Projektets namn:</t>
  </si>
  <si>
    <t>Mallprojekt</t>
  </si>
  <si>
    <t>Projektets nummer:</t>
  </si>
  <si>
    <t xml:space="preserve">Redogörelse för tiden: </t>
  </si>
  <si>
    <t>1.12.2014–31.3.2015</t>
  </si>
  <si>
    <t>För- och efternamn:</t>
  </si>
  <si>
    <t>Mall Deltidsanställd</t>
  </si>
  <si>
    <t>Lönebikostnader, av lön som intjänats i projektet</t>
  </si>
  <si>
    <t>Sammanlagda löner från projektet jämte lönebikostnader</t>
  </si>
  <si>
    <t>Anmärkningar</t>
  </si>
  <si>
    <t>Uppgiftsbeskrivning:</t>
  </si>
  <si>
    <t>Projektsekreterare</t>
  </si>
  <si>
    <t>Anställningen i projektet började (datum):</t>
  </si>
  <si>
    <t>Socialskydd %</t>
  </si>
  <si>
    <t>Pensionsavgift %</t>
  </si>
  <si>
    <t>Olycksfallsförsäkring %</t>
  </si>
  <si>
    <t>Arbetslöshetsförsäkring %</t>
  </si>
  <si>
    <t>Grupplivförsäkring %</t>
  </si>
  <si>
    <t>Bikostnader % sammanlagt</t>
  </si>
  <si>
    <t>Heltids- eller deltidsanställd i projektet:</t>
  </si>
  <si>
    <t>Deltidsanställd</t>
  </si>
  <si>
    <t>Månad</t>
  </si>
  <si>
    <t>Månadens bruttolön</t>
  </si>
  <si>
    <t>Total arbetstid/månad</t>
  </si>
  <si>
    <t>Projekttimmar/månad</t>
  </si>
  <si>
    <t>Projektets procentandel av lönerna</t>
  </si>
  <si>
    <t>Lön från projektet/månad</t>
  </si>
  <si>
    <t>1–31.12.2014</t>
  </si>
  <si>
    <t>1–31.1.2015</t>
  </si>
  <si>
    <t>ledig dag utan lön den 8.1.2015</t>
  </si>
  <si>
    <t>1–28.2.2015</t>
  </si>
  <si>
    <t>1–31.3.2015</t>
  </si>
  <si>
    <t>allmän löneförhöjning</t>
  </si>
  <si>
    <t>Sammanlagt</t>
  </si>
  <si>
    <t>Projektchef</t>
  </si>
  <si>
    <t>Heltidsanställd</t>
  </si>
  <si>
    <t xml:space="preserve">Alla löner sammanlagt </t>
  </si>
  <si>
    <t>= summa i euro från huvudboken jämte bikostnader</t>
  </si>
  <si>
    <t>KOM IHÅG ATT KONTROLLERA CELLREFERENSERNA!</t>
  </si>
  <si>
    <t>Jag intygar att den förskottsinnehållning och de lagstadgade sociala avgifter som angetts i denna bilaga har redovisats till skattemyndigheten</t>
  </si>
  <si>
    <t>och att sysselsättningsstöd inte har erhållits för att anställa personerna.</t>
  </si>
  <si>
    <t>Datum och ort</t>
  </si>
  <si>
    <t>Blanketten utarbetades av (löneräknare, bokförare, räkenskapsbyrå)</t>
  </si>
  <si>
    <r>
      <rPr>
        <sz val="10"/>
        <color theme="1"/>
        <rFont val="Arial"/>
        <family val="2"/>
      </rPr>
      <t>Redogörelsen görs varje semesterår.</t>
    </r>
    <r>
      <rPr>
        <sz val="10"/>
        <color theme="1"/>
        <rFont val="Arial"/>
        <family val="2"/>
      </rPr>
      <t xml:space="preserve"> </t>
    </r>
    <r>
      <rPr>
        <sz val="10"/>
        <color theme="1"/>
        <rFont val="Arial"/>
        <family val="2"/>
      </rPr>
      <t>De semesterdagar som tagits ut ska anges kumulativt i blanketten för semesterperioden ifråga.</t>
    </r>
    <r>
      <rPr>
        <sz val="10"/>
        <color theme="1"/>
        <rFont val="Arial"/>
        <family val="2"/>
      </rPr>
      <t xml:space="preserve"> </t>
    </r>
    <r>
      <rPr>
        <sz val="10"/>
        <color rgb="FFFF0000"/>
        <rFont val="Arial"/>
        <family val="2"/>
      </rPr>
      <t>OBS!</t>
    </r>
    <r>
      <rPr>
        <sz val="10"/>
        <color theme="1"/>
        <rFont val="Arial"/>
        <family val="2"/>
      </rPr>
      <t xml:space="preserve"> </t>
    </r>
    <r>
      <rPr>
        <sz val="10"/>
        <color theme="1"/>
        <rFont val="Arial"/>
        <family val="2"/>
      </rPr>
      <t>Både semesterpenningen och semesterlönen ska ha betalats till löntagaren innan ansökan om utbetalning lämnas in.</t>
    </r>
    <r>
      <rPr>
        <sz val="10"/>
        <color theme="1"/>
        <rFont val="Arial"/>
        <family val="2"/>
      </rPr>
      <t xml:space="preserve"> </t>
    </r>
    <r>
      <rPr>
        <sz val="10"/>
        <color theme="1"/>
        <rFont val="Arial"/>
        <family val="2"/>
      </rPr>
      <t>Avsättningar godkänns inte.</t>
    </r>
  </si>
  <si>
    <t>Fördelning av semesterdagar, semesterlön och semesterpenning till projektet</t>
  </si>
  <si>
    <t>Projektarbetare:</t>
  </si>
  <si>
    <t>Arbets- eller tjänstekollektivavtal:</t>
  </si>
  <si>
    <t>T.ex. AKTA</t>
  </si>
  <si>
    <t>Anställningen i organisationen började:</t>
  </si>
  <si>
    <t>Anställningen i projektet började:</t>
  </si>
  <si>
    <t>Semesterår:</t>
  </si>
  <si>
    <t>Semesterkvalifikationstid:</t>
  </si>
  <si>
    <t>1.4.2014–31.3.2015</t>
  </si>
  <si>
    <t>Semesterrätt i dagar under semesterperioden:</t>
  </si>
  <si>
    <t>30 dagar</t>
  </si>
  <si>
    <t>Beräkningsgrunderna semesterlön:</t>
  </si>
  <si>
    <t xml:space="preserve">T.ex. Månadslön / 25 * antal semesterdagar </t>
  </si>
  <si>
    <t>Beräkningsgrunderna för semesterpenning:</t>
  </si>
  <si>
    <t>T.ex. 50 % av ovanstående</t>
  </si>
  <si>
    <t>Semesterdagar som tagits ut</t>
  </si>
  <si>
    <t>Period</t>
  </si>
  <si>
    <t>Total arbetstid i timmar</t>
  </si>
  <si>
    <t>Projekttimmar</t>
  </si>
  <si>
    <t>Semesterrätt   dagar/månad</t>
  </si>
  <si>
    <t>Semesterdagar från projektet</t>
  </si>
  <si>
    <t>Semesterkvalifikationsår</t>
  </si>
  <si>
    <t>Tidpunkten för semester</t>
  </si>
  <si>
    <t>Semesterdagar sammanlagt</t>
  </si>
  <si>
    <t>Eventuella anmärkningar t.ex. i bokföringen</t>
  </si>
  <si>
    <t>april</t>
  </si>
  <si>
    <t>maj</t>
  </si>
  <si>
    <t>1–3.7.2015</t>
  </si>
  <si>
    <t>juni</t>
  </si>
  <si>
    <t>20–21.7.2015</t>
  </si>
  <si>
    <t>juli</t>
  </si>
  <si>
    <t>11–14.8.2015</t>
  </si>
  <si>
    <t>augusti</t>
  </si>
  <si>
    <t>24–28.8.2015</t>
  </si>
  <si>
    <t>Bortbokning av semesterlönen från projektet verifikation 123456 30.9.2015</t>
  </si>
  <si>
    <t>september</t>
  </si>
  <si>
    <t>7–25.9.2 015</t>
  </si>
  <si>
    <t>Bortbokning av semesterlönen från projektet verifikation 234567</t>
  </si>
  <si>
    <t>oktober</t>
  </si>
  <si>
    <t>november</t>
  </si>
  <si>
    <t>december</t>
  </si>
  <si>
    <t>januari</t>
  </si>
  <si>
    <t>februari</t>
  </si>
  <si>
    <t>mars</t>
  </si>
  <si>
    <t xml:space="preserve">Semesterår:  </t>
  </si>
  <si>
    <t>Deltidsanställning</t>
  </si>
  <si>
    <t>Intjänats sammanlagt från projektet jämte lönebikostnader</t>
  </si>
  <si>
    <t>Projektets andel av den totala arbetstiden i procent</t>
  </si>
  <si>
    <t>Projektets andel av semesterpenningen i euro</t>
  </si>
  <si>
    <t>Betalningsdag</t>
  </si>
  <si>
    <t>Semesterrätt (dagar)</t>
  </si>
  <si>
    <t>Semesterrätt för projektet (dagar)</t>
  </si>
  <si>
    <t>Jag intygar att den förskottsinnehållning och de lagstadgade sociala avgifterna som angetts i denna bilaga har redovisats till skattemyndigheten</t>
  </si>
  <si>
    <t>*Semestrar och sjukledigheter ska fördelas till projektet enligt inkomst. Fördelningsgrunderna för semestrar och sjukledigheter ska beskrivas tydligt i ansökan om utbetalning. Uppgifterna kan meddelas till exempel i punkten ”anmärkningar” i Löner-fliken eller så kan grunderna skrivas in i arbetstidsbokföringen.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</si>
</sst>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00\ %"/>
    <numFmt numFmtId="166" formatCode="#,##0.00_ ;\-#,##0.00\ "/>
  </numFmts>
  <fonts count="36" x14ac:knownFonts="1">
    <font>
      <sz val="11"/>
      <color theme="1"/>
      <name val="Calibri"/>
      <family val="2"/>
      <scheme val="minor"/>
    </font>
    <font>
      <sz val="10"/>
      <name val="Arial"/>
      <family val="2"/>
    </font>
    <font>
      <b/>
      <sz val="10"/>
      <name val="Arial"/>
      <family val="2"/>
    </font>
    <font>
      <b/>
      <sz val="12"/>
      <name val="Arial"/>
      <family val="2"/>
    </font>
    <font>
      <sz val="9"/>
      <color indexed="81"/>
      <name val="Tahoma"/>
      <family val="2"/>
    </font>
    <font>
      <b/>
      <sz val="9"/>
      <color indexed="81"/>
      <name val="Tahoma"/>
      <family val="2"/>
    </font>
    <font>
      <b/>
      <sz val="9"/>
      <name val="Arial"/>
      <family val="2"/>
    </font>
    <font>
      <sz val="10"/>
      <name val="Arial"/>
      <family val="2"/>
    </font>
    <font>
      <sz val="9"/>
      <name val="Arial"/>
      <family val="2"/>
    </font>
    <font>
      <sz val="12"/>
      <name val="Arial"/>
      <family val="2"/>
    </font>
    <font>
      <sz val="10"/>
      <color indexed="10"/>
      <name val="Arial"/>
      <family val="2"/>
    </font>
    <font>
      <b/>
      <sz val="10"/>
      <color indexed="10"/>
      <name val="Arial"/>
      <family val="2"/>
    </font>
    <font>
      <sz val="11"/>
      <color indexed="8"/>
      <name val="Calibri"/>
      <family val="2"/>
    </font>
    <font>
      <b/>
      <sz val="12"/>
      <color indexed="10"/>
      <name val="Arial"/>
      <family val="2"/>
    </font>
    <font>
      <sz val="10"/>
      <color indexed="8"/>
      <name val="Arial"/>
      <family val="2"/>
    </font>
    <font>
      <b/>
      <sz val="11"/>
      <color indexed="10"/>
      <name val="Calibri"/>
      <family val="2"/>
    </font>
    <font>
      <sz val="10"/>
      <color indexed="40"/>
      <name val="Arial"/>
      <family val="2"/>
    </font>
    <font>
      <b/>
      <sz val="10"/>
      <color indexed="8"/>
      <name val="Arial"/>
      <family val="2"/>
    </font>
    <font>
      <sz val="10"/>
      <color indexed="30"/>
      <name val="Arial"/>
      <family val="2"/>
    </font>
    <font>
      <i/>
      <sz val="10"/>
      <color indexed="30"/>
      <name val="Arial"/>
      <family val="2"/>
    </font>
    <font>
      <b/>
      <sz val="10"/>
      <color indexed="30"/>
      <name val="Arial"/>
      <family val="2"/>
    </font>
    <font>
      <sz val="8"/>
      <name val="Calibri"/>
      <family val="2"/>
    </font>
    <font>
      <i/>
      <sz val="10"/>
      <name val="Arial"/>
      <family val="2"/>
    </font>
    <font>
      <b/>
      <sz val="11"/>
      <color theme="1"/>
      <name val="Calibri"/>
      <family val="2"/>
      <scheme val="minor"/>
    </font>
    <font>
      <i/>
      <sz val="10"/>
      <color rgb="FF0070C0"/>
      <name val="Arial"/>
      <family val="2"/>
    </font>
    <font>
      <sz val="10"/>
      <color rgb="FFFF0000"/>
      <name val="Arial"/>
      <family val="2"/>
    </font>
    <font>
      <sz val="10"/>
      <color theme="1"/>
      <name val="Arial"/>
      <family val="2"/>
    </font>
    <font>
      <b/>
      <sz val="10"/>
      <color theme="1"/>
      <name val="Arial"/>
      <family val="2"/>
    </font>
    <font>
      <sz val="10"/>
      <color rgb="FF0070C0"/>
      <name val="Arial"/>
      <family val="2"/>
    </font>
    <font>
      <b/>
      <sz val="11"/>
      <color theme="1"/>
      <name val="Arial"/>
      <family val="2"/>
    </font>
    <font>
      <sz val="11"/>
      <color theme="1"/>
      <name val="Arial"/>
      <family val="2"/>
    </font>
    <font>
      <sz val="10"/>
      <color theme="1"/>
      <name val="Calibri"/>
      <family val="2"/>
      <scheme val="minor"/>
    </font>
    <font>
      <sz val="11"/>
      <color rgb="FF0070C0"/>
      <name val="Calibri"/>
      <family val="2"/>
      <scheme val="minor"/>
    </font>
    <font>
      <sz val="11"/>
      <color rgb="FF0070C0"/>
      <name val="Calibri"/>
      <family val="2"/>
    </font>
    <font>
      <b/>
      <sz val="10"/>
      <color rgb="FFFF0000"/>
      <name val="Arial"/>
      <family val="2"/>
    </font>
    <font>
      <sz val="10"/>
      <name val="Arial"/>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44" fontId="7" fillId="0" borderId="0" applyFont="0" applyFill="0" applyBorder="0" applyAlignment="0" applyProtection="0"/>
    <xf numFmtId="0" fontId="1" fillId="0" borderId="0"/>
    <xf numFmtId="9" fontId="12"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35" fillId="0" borderId="0"/>
  </cellStyleXfs>
  <cellXfs count="231">
    <xf numFmtId="0" fontId="0" fillId="0" borderId="0" xfId="0"/>
    <xf numFmtId="0" fontId="1" fillId="0" borderId="0" xfId="3"/>
    <xf numFmtId="4" fontId="3" fillId="0" borderId="0" xfId="3" applyNumberFormat="1" applyFont="1" applyBorder="1"/>
    <xf numFmtId="0" fontId="2" fillId="0" borderId="3" xfId="3" applyFont="1" applyBorder="1" applyAlignment="1">
      <alignment wrapText="1"/>
    </xf>
    <xf numFmtId="0" fontId="2" fillId="0" borderId="4" xfId="3" applyFont="1" applyBorder="1" applyAlignment="1">
      <alignment wrapText="1"/>
    </xf>
    <xf numFmtId="4" fontId="1" fillId="0" borderId="0" xfId="3" applyNumberFormat="1"/>
    <xf numFmtId="0" fontId="2" fillId="0" borderId="5" xfId="3" applyFont="1" applyBorder="1"/>
    <xf numFmtId="0" fontId="3" fillId="0" borderId="0" xfId="3" applyFont="1"/>
    <xf numFmtId="0" fontId="2" fillId="0" borderId="0" xfId="3" applyFont="1"/>
    <xf numFmtId="9" fontId="1" fillId="0" borderId="0" xfId="4" applyFont="1"/>
    <xf numFmtId="0" fontId="2" fillId="0" borderId="5" xfId="0" applyFont="1" applyBorder="1"/>
    <xf numFmtId="0" fontId="0" fillId="0" borderId="0" xfId="0" applyBorder="1"/>
    <xf numFmtId="0" fontId="7" fillId="0" borderId="0" xfId="3" applyFont="1"/>
    <xf numFmtId="0" fontId="2" fillId="0" borderId="7" xfId="3" applyFont="1" applyBorder="1" applyAlignment="1">
      <alignment wrapText="1"/>
    </xf>
    <xf numFmtId="0" fontId="2" fillId="0" borderId="8" xfId="3" applyFont="1" applyBorder="1" applyAlignment="1">
      <alignment wrapText="1"/>
    </xf>
    <xf numFmtId="0" fontId="2" fillId="0" borderId="9" xfId="3" applyFont="1" applyBorder="1" applyAlignment="1">
      <alignment wrapText="1"/>
    </xf>
    <xf numFmtId="0" fontId="7" fillId="0" borderId="0" xfId="3" quotePrefix="1" applyFont="1"/>
    <xf numFmtId="0" fontId="0" fillId="0" borderId="1" xfId="0" applyBorder="1"/>
    <xf numFmtId="0" fontId="2" fillId="0" borderId="0" xfId="0" applyFont="1"/>
    <xf numFmtId="0" fontId="10" fillId="0" borderId="0" xfId="0" applyFont="1"/>
    <xf numFmtId="0" fontId="11" fillId="0" borderId="0" xfId="0" applyFont="1"/>
    <xf numFmtId="10" fontId="7" fillId="0" borderId="1" xfId="4" applyNumberFormat="1" applyFont="1" applyBorder="1"/>
    <xf numFmtId="2" fontId="7" fillId="0" borderId="10" xfId="0" applyNumberFormat="1" applyFont="1" applyBorder="1" applyAlignment="1">
      <alignment wrapText="1"/>
    </xf>
    <xf numFmtId="10" fontId="2" fillId="0" borderId="4" xfId="4" applyNumberFormat="1" applyFont="1" applyBorder="1" applyAlignment="1">
      <alignment horizontal="center" wrapText="1"/>
    </xf>
    <xf numFmtId="10" fontId="2" fillId="0" borderId="17" xfId="4" applyNumberFormat="1" applyFont="1" applyBorder="1" applyAlignment="1">
      <alignment horizontal="center" wrapText="1"/>
    </xf>
    <xf numFmtId="4" fontId="13" fillId="0" borderId="18" xfId="3" applyNumberFormat="1" applyFont="1" applyBorder="1"/>
    <xf numFmtId="0" fontId="2" fillId="0" borderId="1" xfId="0" applyFont="1" applyBorder="1" applyAlignment="1">
      <alignment wrapText="1"/>
    </xf>
    <xf numFmtId="2" fontId="7" fillId="2" borderId="1" xfId="0" applyNumberFormat="1" applyFont="1" applyFill="1" applyBorder="1" applyAlignment="1">
      <alignment wrapText="1"/>
    </xf>
    <xf numFmtId="2" fontId="7" fillId="0" borderId="1" xfId="0" applyNumberFormat="1" applyFont="1" applyBorder="1" applyAlignment="1">
      <alignment wrapText="1"/>
    </xf>
    <xf numFmtId="0" fontId="1" fillId="0" borderId="0" xfId="3" applyFont="1"/>
    <xf numFmtId="0" fontId="9" fillId="0" borderId="0" xfId="3" applyFont="1"/>
    <xf numFmtId="165" fontId="2" fillId="0" borderId="17" xfId="4" applyNumberFormat="1" applyFont="1" applyBorder="1" applyAlignment="1">
      <alignment horizontal="center" wrapText="1"/>
    </xf>
    <xf numFmtId="0" fontId="1" fillId="0" borderId="2" xfId="3" applyFont="1" applyBorder="1"/>
    <xf numFmtId="4" fontId="1" fillId="0" borderId="1" xfId="3" applyNumberFormat="1" applyFont="1" applyBorder="1"/>
    <xf numFmtId="0" fontId="1" fillId="0" borderId="1" xfId="3" applyFont="1" applyBorder="1"/>
    <xf numFmtId="10" fontId="2" fillId="0" borderId="14" xfId="4" applyNumberFormat="1" applyFont="1" applyBorder="1" applyAlignment="1">
      <alignment horizontal="center"/>
    </xf>
    <xf numFmtId="9" fontId="7" fillId="0" borderId="14" xfId="4" applyFont="1" applyBorder="1"/>
    <xf numFmtId="44" fontId="7" fillId="0" borderId="14" xfId="6" applyFont="1" applyBorder="1"/>
    <xf numFmtId="44" fontId="7" fillId="0" borderId="18" xfId="3" applyNumberFormat="1" applyFont="1" applyBorder="1"/>
    <xf numFmtId="44" fontId="7" fillId="0" borderId="14" xfId="3" applyNumberFormat="1" applyFont="1" applyBorder="1"/>
    <xf numFmtId="165" fontId="2" fillId="0" borderId="4" xfId="4" applyNumberFormat="1" applyFont="1" applyBorder="1" applyAlignment="1">
      <alignment horizontal="center" wrapText="1"/>
    </xf>
    <xf numFmtId="0" fontId="2" fillId="0" borderId="0" xfId="0" applyFont="1" applyBorder="1"/>
    <xf numFmtId="44" fontId="7" fillId="0" borderId="1" xfId="3" applyNumberFormat="1" applyFont="1" applyBorder="1"/>
    <xf numFmtId="0" fontId="15" fillId="0" borderId="0" xfId="0" applyFont="1"/>
    <xf numFmtId="0" fontId="2" fillId="0" borderId="12" xfId="3" applyFont="1" applyBorder="1" applyAlignment="1"/>
    <xf numFmtId="44" fontId="2" fillId="0" borderId="14" xfId="3" applyNumberFormat="1" applyFont="1" applyBorder="1"/>
    <xf numFmtId="164" fontId="2" fillId="0" borderId="14" xfId="4" applyNumberFormat="1" applyFont="1" applyBorder="1"/>
    <xf numFmtId="44" fontId="7" fillId="0" borderId="27" xfId="6" applyFont="1" applyBorder="1"/>
    <xf numFmtId="44" fontId="7" fillId="0" borderId="27" xfId="3" applyNumberFormat="1" applyFont="1" applyBorder="1"/>
    <xf numFmtId="44" fontId="7" fillId="0" borderId="1" xfId="6" applyFont="1" applyBorder="1"/>
    <xf numFmtId="10" fontId="7" fillId="0" borderId="29" xfId="4" applyNumberFormat="1" applyFont="1" applyBorder="1"/>
    <xf numFmtId="44" fontId="1" fillId="0" borderId="14" xfId="4" applyNumberFormat="1" applyFont="1" applyBorder="1"/>
    <xf numFmtId="0" fontId="1" fillId="0" borderId="24" xfId="3" applyFont="1" applyBorder="1"/>
    <xf numFmtId="4" fontId="1" fillId="0" borderId="10" xfId="3" applyNumberFormat="1" applyFont="1" applyBorder="1"/>
    <xf numFmtId="0" fontId="1" fillId="0" borderId="10" xfId="3" applyFont="1" applyBorder="1"/>
    <xf numFmtId="44" fontId="7" fillId="0" borderId="29" xfId="6" applyFont="1" applyBorder="1"/>
    <xf numFmtId="44" fontId="7" fillId="0" borderId="29" xfId="3" applyNumberFormat="1" applyFont="1" applyBorder="1"/>
    <xf numFmtId="44" fontId="1" fillId="0" borderId="14" xfId="3" applyNumberFormat="1" applyFont="1" applyBorder="1"/>
    <xf numFmtId="166" fontId="2" fillId="0" borderId="14" xfId="3" applyNumberFormat="1" applyFont="1" applyBorder="1"/>
    <xf numFmtId="2" fontId="1" fillId="0" borderId="14" xfId="3" applyNumberFormat="1" applyFont="1" applyBorder="1"/>
    <xf numFmtId="0" fontId="2" fillId="0" borderId="31" xfId="3" applyFont="1" applyBorder="1" applyAlignment="1"/>
    <xf numFmtId="0" fontId="2" fillId="0" borderId="1" xfId="0" applyFont="1" applyBorder="1" applyAlignment="1">
      <alignment wrapText="1" shrinkToFit="1"/>
    </xf>
    <xf numFmtId="0" fontId="2" fillId="0" borderId="1" xfId="0" applyFont="1" applyFill="1" applyBorder="1" applyAlignment="1">
      <alignment wrapText="1"/>
    </xf>
    <xf numFmtId="0" fontId="0" fillId="0" borderId="10" xfId="0" applyBorder="1"/>
    <xf numFmtId="10" fontId="2" fillId="0" borderId="0" xfId="4" applyNumberFormat="1" applyFont="1" applyBorder="1" applyAlignment="1">
      <alignment horizontal="center"/>
    </xf>
    <xf numFmtId="0" fontId="2" fillId="0" borderId="6" xfId="0" applyFont="1" applyFill="1" applyBorder="1" applyAlignment="1">
      <alignment wrapText="1"/>
    </xf>
    <xf numFmtId="0" fontId="18" fillId="0" borderId="0" xfId="3" applyFont="1"/>
    <xf numFmtId="4" fontId="18" fillId="0" borderId="32" xfId="3" applyNumberFormat="1" applyFont="1" applyBorder="1"/>
    <xf numFmtId="2" fontId="18" fillId="0" borderId="14" xfId="3" applyNumberFormat="1" applyFont="1" applyBorder="1"/>
    <xf numFmtId="14" fontId="18" fillId="0" borderId="5" xfId="3" applyNumberFormat="1" applyFont="1" applyBorder="1"/>
    <xf numFmtId="14" fontId="20" fillId="0" borderId="10" xfId="0" applyNumberFormat="1" applyFont="1" applyBorder="1" applyAlignment="1">
      <alignment horizontal="center"/>
    </xf>
    <xf numFmtId="14" fontId="20" fillId="0" borderId="29" xfId="4" applyNumberFormat="1" applyFont="1" applyFill="1" applyBorder="1" applyAlignment="1">
      <alignment horizontal="center"/>
    </xf>
    <xf numFmtId="10" fontId="7" fillId="0" borderId="10" xfId="4" applyNumberFormat="1" applyFont="1" applyBorder="1"/>
    <xf numFmtId="0" fontId="0" fillId="0" borderId="0" xfId="0" applyAlignment="1">
      <alignment horizontal="left" wrapText="1" shrinkToFit="1"/>
    </xf>
    <xf numFmtId="44" fontId="7" fillId="0" borderId="6" xfId="3" applyNumberFormat="1" applyFont="1" applyBorder="1"/>
    <xf numFmtId="44" fontId="7" fillId="0" borderId="33" xfId="3" applyNumberFormat="1" applyFont="1" applyBorder="1"/>
    <xf numFmtId="44" fontId="1" fillId="0" borderId="21" xfId="3" applyNumberFormat="1" applyBorder="1"/>
    <xf numFmtId="44" fontId="16" fillId="0" borderId="18" xfId="3" applyNumberFormat="1" applyFont="1" applyFill="1" applyBorder="1"/>
    <xf numFmtId="44" fontId="7" fillId="0" borderId="34" xfId="3" applyNumberFormat="1" applyFont="1" applyBorder="1"/>
    <xf numFmtId="0" fontId="24" fillId="0" borderId="35" xfId="3" applyFont="1" applyBorder="1"/>
    <xf numFmtId="4" fontId="24" fillId="0" borderId="36" xfId="3" applyNumberFormat="1" applyFont="1" applyBorder="1"/>
    <xf numFmtId="0" fontId="24" fillId="0" borderId="36" xfId="3" applyFont="1" applyBorder="1"/>
    <xf numFmtId="0" fontId="24" fillId="0" borderId="2" xfId="3" applyFont="1" applyBorder="1"/>
    <xf numFmtId="4" fontId="24" fillId="0" borderId="1" xfId="3" applyNumberFormat="1" applyFont="1" applyBorder="1"/>
    <xf numFmtId="0" fontId="24" fillId="0" borderId="1" xfId="3" applyFont="1" applyBorder="1"/>
    <xf numFmtId="0" fontId="3" fillId="4" borderId="0" xfId="3" applyFont="1" applyFill="1"/>
    <xf numFmtId="0" fontId="0" fillId="4" borderId="0" xfId="0" applyFill="1"/>
    <xf numFmtId="0" fontId="25" fillId="0" borderId="0" xfId="3" applyFont="1"/>
    <xf numFmtId="0" fontId="26" fillId="0" borderId="0" xfId="0" applyFont="1"/>
    <xf numFmtId="0" fontId="2" fillId="0" borderId="37" xfId="3" applyFont="1" applyBorder="1" applyAlignment="1">
      <alignment wrapText="1"/>
    </xf>
    <xf numFmtId="0" fontId="2" fillId="0" borderId="38" xfId="3" applyFont="1" applyBorder="1" applyAlignment="1"/>
    <xf numFmtId="0" fontId="2" fillId="0" borderId="11" xfId="3" applyFont="1" applyBorder="1" applyAlignment="1"/>
    <xf numFmtId="0" fontId="2" fillId="0" borderId="39" xfId="3" applyFont="1" applyBorder="1" applyAlignment="1">
      <alignment wrapText="1"/>
    </xf>
    <xf numFmtId="0" fontId="0" fillId="0" borderId="0" xfId="0" applyAlignment="1">
      <alignment wrapText="1" shrinkToFit="1"/>
    </xf>
    <xf numFmtId="0" fontId="27" fillId="0" borderId="0" xfId="0" applyFont="1" applyAlignment="1">
      <alignment wrapText="1" shrinkToFit="1"/>
    </xf>
    <xf numFmtId="0" fontId="7" fillId="0" borderId="0" xfId="0" applyFont="1" applyAlignment="1">
      <alignment wrapText="1" shrinkToFit="1"/>
    </xf>
    <xf numFmtId="0" fontId="26" fillId="0" borderId="0" xfId="0" applyFont="1" applyAlignment="1">
      <alignment wrapText="1" shrinkToFit="1"/>
    </xf>
    <xf numFmtId="0" fontId="26" fillId="0" borderId="0" xfId="0" applyNumberFormat="1" applyFont="1" applyAlignment="1">
      <alignment wrapText="1" shrinkToFit="1"/>
    </xf>
    <xf numFmtId="0" fontId="25" fillId="0" borderId="0" xfId="0" applyFont="1" applyAlignment="1">
      <alignment wrapText="1" shrinkToFit="1"/>
    </xf>
    <xf numFmtId="0" fontId="26" fillId="0" borderId="0" xfId="0" applyNumberFormat="1" applyFont="1" applyAlignment="1">
      <alignment horizontal="left" wrapText="1" shrinkToFit="1"/>
    </xf>
    <xf numFmtId="0" fontId="2" fillId="0" borderId="0" xfId="0" applyFont="1" applyFill="1"/>
    <xf numFmtId="0" fontId="2" fillId="0" borderId="40" xfId="3" applyFont="1" applyBorder="1" applyAlignment="1">
      <alignment wrapText="1"/>
    </xf>
    <xf numFmtId="0" fontId="2" fillId="0" borderId="6" xfId="3" applyFont="1" applyBorder="1" applyAlignment="1">
      <alignment horizontal="left" wrapText="1" shrinkToFit="1"/>
    </xf>
    <xf numFmtId="2" fontId="28" fillId="2" borderId="1" xfId="0" applyNumberFormat="1" applyFont="1" applyFill="1" applyBorder="1" applyAlignment="1">
      <alignment wrapText="1"/>
    </xf>
    <xf numFmtId="2" fontId="28" fillId="2" borderId="10" xfId="0" applyNumberFormat="1" applyFont="1" applyFill="1" applyBorder="1" applyAlignment="1">
      <alignment wrapText="1"/>
    </xf>
    <xf numFmtId="0" fontId="28" fillId="0" borderId="1" xfId="4" applyNumberFormat="1" applyFont="1" applyBorder="1"/>
    <xf numFmtId="0" fontId="28" fillId="0" borderId="10" xfId="4" applyNumberFormat="1" applyFont="1" applyBorder="1"/>
    <xf numFmtId="0" fontId="29" fillId="5" borderId="0" xfId="0" applyFont="1" applyFill="1" applyAlignment="1">
      <alignment wrapText="1" shrinkToFit="1"/>
    </xf>
    <xf numFmtId="0" fontId="29" fillId="6" borderId="0" xfId="0" applyFont="1" applyFill="1" applyAlignment="1">
      <alignment wrapText="1" shrinkToFit="1"/>
    </xf>
    <xf numFmtId="0" fontId="3" fillId="3" borderId="0" xfId="0" applyFont="1" applyFill="1"/>
    <xf numFmtId="0" fontId="30" fillId="0" borderId="0" xfId="0" applyFont="1"/>
    <xf numFmtId="0" fontId="31" fillId="3" borderId="0" xfId="0" applyFont="1" applyFill="1"/>
    <xf numFmtId="0" fontId="31" fillId="0" borderId="0" xfId="0" applyFont="1"/>
    <xf numFmtId="0" fontId="31" fillId="0" borderId="13" xfId="0" applyFont="1" applyBorder="1"/>
    <xf numFmtId="0" fontId="26" fillId="0" borderId="1" xfId="0" applyFont="1" applyBorder="1"/>
    <xf numFmtId="0" fontId="28" fillId="0" borderId="25" xfId="0" applyFont="1" applyBorder="1" applyAlignment="1"/>
    <xf numFmtId="0" fontId="26" fillId="0" borderId="11" xfId="0" applyFont="1" applyBorder="1" applyAlignment="1"/>
    <xf numFmtId="0" fontId="18" fillId="0" borderId="1" xfId="0" applyFont="1" applyBorder="1" applyAlignment="1">
      <alignment horizontal="left"/>
    </xf>
    <xf numFmtId="0" fontId="18" fillId="0" borderId="6" xfId="0" applyFont="1" applyBorder="1" applyAlignment="1">
      <alignment horizontal="left"/>
    </xf>
    <xf numFmtId="0" fontId="18" fillId="0" borderId="12" xfId="0" applyFont="1" applyBorder="1" applyAlignment="1">
      <alignment horizontal="center"/>
    </xf>
    <xf numFmtId="0" fontId="26" fillId="0" borderId="6" xfId="0" applyFont="1" applyBorder="1"/>
    <xf numFmtId="0" fontId="18" fillId="0" borderId="16" xfId="0" applyFont="1" applyBorder="1" applyAlignment="1">
      <alignment horizontal="center"/>
    </xf>
    <xf numFmtId="0" fontId="26" fillId="0" borderId="0" xfId="0" applyFont="1" applyBorder="1"/>
    <xf numFmtId="0" fontId="18" fillId="0" borderId="0" xfId="0" applyFont="1" applyBorder="1" applyAlignment="1">
      <alignment horizontal="center"/>
    </xf>
    <xf numFmtId="0" fontId="7" fillId="0" borderId="0" xfId="0" applyFont="1" applyBorder="1" applyAlignment="1">
      <alignment horizontal="center"/>
    </xf>
    <xf numFmtId="0" fontId="18" fillId="0" borderId="0" xfId="0" applyFont="1" applyBorder="1" applyAlignment="1">
      <alignment horizontal="right"/>
    </xf>
    <xf numFmtId="0" fontId="26" fillId="3" borderId="16" xfId="0" applyFont="1" applyFill="1" applyBorder="1"/>
    <xf numFmtId="0" fontId="2" fillId="3" borderId="6" xfId="0" applyFont="1" applyFill="1" applyBorder="1"/>
    <xf numFmtId="0" fontId="18" fillId="3" borderId="12" xfId="0" applyFont="1" applyFill="1" applyBorder="1"/>
    <xf numFmtId="0" fontId="26" fillId="3" borderId="12" xfId="0" applyFont="1" applyFill="1" applyBorder="1"/>
    <xf numFmtId="0" fontId="28" fillId="0" borderId="1" xfId="0" applyFont="1" applyBorder="1"/>
    <xf numFmtId="0" fontId="28" fillId="0" borderId="6" xfId="0" applyFont="1" applyBorder="1"/>
    <xf numFmtId="0" fontId="10" fillId="0" borderId="1" xfId="0" applyFont="1" applyBorder="1"/>
    <xf numFmtId="0" fontId="26" fillId="0" borderId="10" xfId="0" applyFont="1" applyBorder="1"/>
    <xf numFmtId="0" fontId="26" fillId="0" borderId="25" xfId="0" applyFont="1" applyBorder="1"/>
    <xf numFmtId="4" fontId="7" fillId="0" borderId="14" xfId="0" applyNumberFormat="1" applyFont="1" applyBorder="1"/>
    <xf numFmtId="0" fontId="16" fillId="0" borderId="15" xfId="0" applyFont="1" applyBorder="1"/>
    <xf numFmtId="0" fontId="26" fillId="0" borderId="22" xfId="0" applyFont="1" applyBorder="1"/>
    <xf numFmtId="2" fontId="26" fillId="0" borderId="14" xfId="0" applyNumberFormat="1" applyFont="1" applyBorder="1"/>
    <xf numFmtId="4" fontId="7" fillId="0" borderId="0" xfId="0" applyNumberFormat="1" applyFont="1" applyBorder="1"/>
    <xf numFmtId="0" fontId="16" fillId="0" borderId="0" xfId="0" applyFont="1"/>
    <xf numFmtId="2" fontId="26" fillId="0" borderId="0" xfId="0" applyNumberFormat="1" applyFont="1" applyBorder="1"/>
    <xf numFmtId="0" fontId="2" fillId="0" borderId="1" xfId="3" applyFont="1" applyBorder="1" applyAlignment="1">
      <alignment horizontal="center" wrapText="1"/>
    </xf>
    <xf numFmtId="0" fontId="2" fillId="0" borderId="6" xfId="3" applyFont="1" applyBorder="1" applyAlignment="1">
      <alignment horizontal="center" wrapText="1"/>
    </xf>
    <xf numFmtId="0" fontId="2" fillId="0" borderId="0" xfId="3" applyFont="1" applyAlignment="1">
      <alignment wrapText="1"/>
    </xf>
    <xf numFmtId="0" fontId="7" fillId="0" borderId="1" xfId="3" applyFont="1" applyBorder="1"/>
    <xf numFmtId="0" fontId="32" fillId="0" borderId="1" xfId="0" applyFont="1" applyBorder="1"/>
    <xf numFmtId="0" fontId="0" fillId="0" borderId="1" xfId="0" applyFont="1" applyBorder="1"/>
    <xf numFmtId="0" fontId="33" fillId="0" borderId="1" xfId="0" applyFont="1" applyBorder="1"/>
    <xf numFmtId="14" fontId="28" fillId="0" borderId="1" xfId="0" applyNumberFormat="1" applyFont="1" applyBorder="1" applyAlignment="1">
      <alignment horizontal="right"/>
    </xf>
    <xf numFmtId="0" fontId="28" fillId="0" borderId="1" xfId="0" applyFont="1" applyBorder="1" applyAlignment="1">
      <alignment horizontal="right"/>
    </xf>
    <xf numFmtId="0" fontId="26" fillId="0" borderId="1" xfId="0" applyFont="1" applyBorder="1" applyAlignment="1">
      <alignment horizontal="right"/>
    </xf>
    <xf numFmtId="0" fontId="26" fillId="0" borderId="10" xfId="0" applyFont="1" applyBorder="1" applyAlignment="1">
      <alignment horizontal="right"/>
    </xf>
    <xf numFmtId="0" fontId="22" fillId="0" borderId="0" xfId="0" applyFont="1" applyAlignment="1">
      <alignment wrapText="1" shrinkToFit="1"/>
    </xf>
    <xf numFmtId="0" fontId="1" fillId="0" borderId="0" xfId="0" applyFont="1" applyAlignment="1">
      <alignment wrapText="1" shrinkToFit="1"/>
    </xf>
    <xf numFmtId="0" fontId="8" fillId="0" borderId="0" xfId="0" applyFont="1"/>
    <xf numFmtId="0" fontId="34" fillId="0" borderId="0" xfId="0" applyFont="1"/>
    <xf numFmtId="0" fontId="14" fillId="0" borderId="0" xfId="0" applyFont="1" applyFill="1" applyBorder="1"/>
    <xf numFmtId="0" fontId="26" fillId="0" borderId="0" xfId="0" applyFont="1" applyFill="1" applyBorder="1"/>
    <xf numFmtId="0" fontId="0" fillId="0" borderId="13" xfId="0" applyBorder="1"/>
    <xf numFmtId="0" fontId="0" fillId="0" borderId="0" xfId="0" applyBorder="1" applyAlignment="1">
      <alignment horizontal="left"/>
    </xf>
    <xf numFmtId="0" fontId="6" fillId="0" borderId="10" xfId="3" applyFont="1" applyBorder="1" applyAlignment="1">
      <alignment horizontal="center" wrapText="1"/>
    </xf>
    <xf numFmtId="0" fontId="6" fillId="0" borderId="28" xfId="3" applyFont="1" applyBorder="1" applyAlignment="1">
      <alignment horizontal="center" wrapText="1"/>
    </xf>
    <xf numFmtId="0" fontId="24" fillId="0" borderId="42" xfId="3" applyFont="1" applyBorder="1" applyAlignment="1">
      <alignment horizontal="left" wrapText="1"/>
    </xf>
    <xf numFmtId="0" fontId="24" fillId="0" borderId="47" xfId="3" applyFont="1" applyBorder="1" applyAlignment="1">
      <alignment horizontal="left" wrapText="1"/>
    </xf>
    <xf numFmtId="0" fontId="1" fillId="0" borderId="34" xfId="3" applyFont="1" applyBorder="1" applyAlignment="1">
      <alignment horizontal="center" wrapText="1"/>
    </xf>
    <xf numFmtId="0" fontId="1" fillId="0" borderId="26" xfId="3" applyFont="1" applyBorder="1" applyAlignment="1">
      <alignment horizontal="center" wrapText="1"/>
    </xf>
    <xf numFmtId="0" fontId="1" fillId="0" borderId="43" xfId="3" applyFont="1" applyBorder="1" applyAlignment="1">
      <alignment horizontal="center" wrapText="1"/>
    </xf>
    <xf numFmtId="0" fontId="1" fillId="0" borderId="23" xfId="3" applyFont="1" applyBorder="1" applyAlignment="1">
      <alignment horizontal="center" wrapText="1"/>
    </xf>
    <xf numFmtId="0" fontId="1" fillId="0" borderId="13" xfId="3" applyFont="1" applyBorder="1" applyAlignment="1">
      <alignment horizontal="center" wrapText="1"/>
    </xf>
    <xf numFmtId="0" fontId="1" fillId="0" borderId="41" xfId="3" applyFont="1" applyBorder="1" applyAlignment="1">
      <alignment horizontal="center" wrapText="1"/>
    </xf>
    <xf numFmtId="0" fontId="2" fillId="0" borderId="44" xfId="3" applyFont="1" applyBorder="1" applyAlignment="1">
      <alignment horizontal="center" wrapText="1"/>
    </xf>
    <xf numFmtId="0" fontId="2" fillId="0" borderId="30" xfId="3" applyFont="1" applyBorder="1" applyAlignment="1">
      <alignment horizontal="center" wrapText="1"/>
    </xf>
    <xf numFmtId="0" fontId="2" fillId="0" borderId="45" xfId="3" applyFont="1" applyBorder="1" applyAlignment="1">
      <alignment horizontal="center" wrapText="1"/>
    </xf>
    <xf numFmtId="14" fontId="19" fillId="0" borderId="12" xfId="3" applyNumberFormat="1" applyFont="1" applyBorder="1" applyAlignment="1">
      <alignment horizontal="left"/>
    </xf>
    <xf numFmtId="14" fontId="19" fillId="0" borderId="16" xfId="3" applyNumberFormat="1" applyFont="1" applyBorder="1" applyAlignment="1">
      <alignment horizontal="left"/>
    </xf>
    <xf numFmtId="0" fontId="23" fillId="0" borderId="20" xfId="0" applyFont="1" applyBorder="1" applyAlignment="1">
      <alignment horizontal="center"/>
    </xf>
    <xf numFmtId="0" fontId="23" fillId="0" borderId="46" xfId="0" applyFont="1" applyBorder="1" applyAlignment="1">
      <alignment horizontal="center"/>
    </xf>
    <xf numFmtId="0" fontId="24" fillId="0" borderId="12" xfId="3" applyFont="1" applyBorder="1" applyAlignment="1">
      <alignment horizontal="left" wrapText="1"/>
    </xf>
    <xf numFmtId="0" fontId="24" fillId="0" borderId="16" xfId="3" applyFont="1" applyBorder="1" applyAlignment="1">
      <alignment horizontal="left" wrapText="1"/>
    </xf>
    <xf numFmtId="0" fontId="24" fillId="0" borderId="1" xfId="0" applyFont="1" applyBorder="1" applyAlignment="1">
      <alignment horizontal="left"/>
    </xf>
    <xf numFmtId="0" fontId="24" fillId="0" borderId="1" xfId="3" applyFont="1" applyBorder="1" applyAlignment="1">
      <alignment horizontal="left"/>
    </xf>
    <xf numFmtId="17" fontId="24" fillId="0" borderId="1" xfId="3" applyNumberFormat="1" applyFont="1" applyBorder="1" applyAlignment="1">
      <alignment horizontal="left"/>
    </xf>
    <xf numFmtId="0" fontId="26" fillId="7" borderId="22" xfId="0" applyFont="1" applyFill="1" applyBorder="1" applyAlignment="1">
      <alignment horizontal="left" wrapText="1"/>
    </xf>
    <xf numFmtId="0" fontId="26" fillId="7" borderId="19" xfId="0" applyFont="1" applyFill="1" applyBorder="1" applyAlignment="1">
      <alignment horizontal="left" wrapText="1"/>
    </xf>
    <xf numFmtId="0" fontId="26" fillId="7" borderId="48" xfId="0" applyFont="1" applyFill="1" applyBorder="1" applyAlignment="1">
      <alignment horizontal="left" wrapText="1"/>
    </xf>
    <xf numFmtId="0" fontId="26" fillId="0" borderId="6" xfId="0" applyFont="1" applyBorder="1" applyAlignment="1">
      <alignment horizontal="left"/>
    </xf>
    <xf numFmtId="0" fontId="26" fillId="0" borderId="16" xfId="0" applyFont="1" applyBorder="1" applyAlignment="1">
      <alignment horizontal="left"/>
    </xf>
    <xf numFmtId="0" fontId="28" fillId="0" borderId="6" xfId="0" applyFont="1" applyBorder="1" applyAlignment="1">
      <alignment horizontal="left"/>
    </xf>
    <xf numFmtId="0" fontId="28" fillId="0" borderId="12" xfId="0" applyFont="1" applyBorder="1" applyAlignment="1">
      <alignment horizontal="left"/>
    </xf>
    <xf numFmtId="0" fontId="28" fillId="0" borderId="16" xfId="0" applyFont="1" applyBorder="1" applyAlignment="1">
      <alignment horizontal="left"/>
    </xf>
    <xf numFmtId="0" fontId="26" fillId="0" borderId="12" xfId="0" applyFont="1" applyBorder="1" applyAlignment="1">
      <alignment horizontal="left"/>
    </xf>
    <xf numFmtId="0" fontId="18" fillId="0" borderId="1" xfId="0" applyFont="1" applyBorder="1" applyAlignment="1">
      <alignment horizontal="left"/>
    </xf>
    <xf numFmtId="14" fontId="28" fillId="0" borderId="1" xfId="0" applyNumberFormat="1" applyFont="1" applyBorder="1" applyAlignment="1">
      <alignment horizontal="left"/>
    </xf>
    <xf numFmtId="0" fontId="28" fillId="0" borderId="1" xfId="0" applyFont="1" applyBorder="1" applyAlignment="1">
      <alignment horizontal="left"/>
    </xf>
    <xf numFmtId="0" fontId="18" fillId="0" borderId="6" xfId="0" applyFont="1" applyBorder="1" applyAlignment="1">
      <alignment horizontal="left"/>
    </xf>
    <xf numFmtId="0" fontId="18" fillId="0" borderId="12" xfId="0" applyFont="1" applyBorder="1" applyAlignment="1">
      <alignment horizontal="left"/>
    </xf>
    <xf numFmtId="0" fontId="7" fillId="0" borderId="6" xfId="0" applyFont="1" applyBorder="1" applyAlignment="1">
      <alignment horizontal="left"/>
    </xf>
    <xf numFmtId="0" fontId="7" fillId="0" borderId="16" xfId="0" applyFont="1" applyBorder="1" applyAlignment="1">
      <alignment horizontal="left"/>
    </xf>
    <xf numFmtId="0" fontId="18" fillId="0" borderId="16" xfId="0" applyFont="1" applyBorder="1" applyAlignment="1">
      <alignment horizontal="left"/>
    </xf>
    <xf numFmtId="0" fontId="26" fillId="0" borderId="1" xfId="0" applyFont="1" applyBorder="1" applyAlignment="1">
      <alignment horizontal="center" wrapText="1" shrinkToFit="1"/>
    </xf>
    <xf numFmtId="0" fontId="2" fillId="0" borderId="1" xfId="0" applyFont="1" applyFill="1" applyBorder="1" applyAlignment="1">
      <alignment horizontal="center" wrapText="1"/>
    </xf>
    <xf numFmtId="0" fontId="28" fillId="0" borderId="42" xfId="3" applyFont="1" applyBorder="1" applyAlignment="1">
      <alignment horizontal="center" wrapText="1"/>
    </xf>
    <xf numFmtId="0" fontId="28" fillId="0" borderId="47" xfId="3" applyFont="1" applyBorder="1" applyAlignment="1">
      <alignment horizontal="center" wrapText="1"/>
    </xf>
    <xf numFmtId="0" fontId="28" fillId="0" borderId="12" xfId="3" applyFont="1" applyBorder="1" applyAlignment="1">
      <alignment horizontal="center" wrapText="1" shrinkToFit="1"/>
    </xf>
    <xf numFmtId="0" fontId="28" fillId="0" borderId="16" xfId="3" applyFont="1" applyBorder="1" applyAlignment="1">
      <alignment horizontal="center" wrapText="1" shrinkToFit="1"/>
    </xf>
    <xf numFmtId="0" fontId="7" fillId="0" borderId="29" xfId="0" applyFont="1" applyBorder="1" applyAlignment="1">
      <alignment horizontal="center" wrapText="1" shrinkToFit="1"/>
    </xf>
    <xf numFmtId="0" fontId="17" fillId="3" borderId="6" xfId="0" applyFont="1" applyFill="1" applyBorder="1" applyAlignment="1">
      <alignment horizontal="center"/>
    </xf>
    <xf numFmtId="0" fontId="17" fillId="3" borderId="12" xfId="0" applyFont="1" applyFill="1" applyBorder="1" applyAlignment="1">
      <alignment horizontal="center"/>
    </xf>
    <xf numFmtId="0" fontId="7" fillId="0" borderId="10" xfId="3" applyFont="1" applyBorder="1" applyAlignment="1">
      <alignment horizontal="center" wrapText="1"/>
    </xf>
    <xf numFmtId="0" fontId="7" fillId="0" borderId="9" xfId="3" applyFont="1" applyBorder="1" applyAlignment="1">
      <alignment horizontal="center" wrapText="1"/>
    </xf>
    <xf numFmtId="0" fontId="2" fillId="3" borderId="22" xfId="3" applyFont="1" applyFill="1" applyBorder="1" applyAlignment="1">
      <alignment horizontal="center"/>
    </xf>
    <xf numFmtId="0" fontId="2" fillId="3" borderId="19" xfId="3" applyFont="1" applyFill="1" applyBorder="1" applyAlignment="1">
      <alignment horizontal="center"/>
    </xf>
    <xf numFmtId="0" fontId="2" fillId="3" borderId="48" xfId="3" applyFont="1" applyFill="1" applyBorder="1" applyAlignment="1">
      <alignment horizontal="center"/>
    </xf>
    <xf numFmtId="0" fontId="7" fillId="0" borderId="23" xfId="3" applyFont="1" applyBorder="1" applyAlignment="1">
      <alignment horizontal="center" wrapText="1"/>
    </xf>
    <xf numFmtId="0" fontId="7" fillId="0" borderId="41" xfId="3" applyFont="1" applyBorder="1" applyAlignment="1">
      <alignment horizontal="center" wrapText="1"/>
    </xf>
    <xf numFmtId="0" fontId="7" fillId="0" borderId="34" xfId="3" applyFont="1" applyBorder="1" applyAlignment="1">
      <alignment horizontal="center" wrapText="1"/>
    </xf>
    <xf numFmtId="0" fontId="7" fillId="0" borderId="26" xfId="3" applyFont="1" applyBorder="1" applyAlignment="1">
      <alignment horizontal="center" wrapText="1"/>
    </xf>
    <xf numFmtId="0" fontId="7" fillId="0" borderId="43" xfId="0" applyFont="1" applyBorder="1" applyAlignment="1">
      <alignment horizontal="center" wrapText="1"/>
    </xf>
    <xf numFmtId="0" fontId="26" fillId="0" borderId="14" xfId="0" applyFont="1" applyBorder="1" applyAlignment="1">
      <alignment horizontal="center"/>
    </xf>
    <xf numFmtId="0" fontId="26" fillId="0" borderId="15" xfId="0" applyFont="1" applyBorder="1" applyAlignment="1">
      <alignment horizontal="center"/>
    </xf>
    <xf numFmtId="0" fontId="26" fillId="0" borderId="6" xfId="0" applyFont="1" applyBorder="1" applyAlignment="1">
      <alignment horizontal="left" wrapText="1" shrinkToFit="1"/>
    </xf>
    <xf numFmtId="0" fontId="26" fillId="0" borderId="12" xfId="0" applyFont="1" applyBorder="1" applyAlignment="1">
      <alignment horizontal="left" wrapText="1" shrinkToFit="1"/>
    </xf>
    <xf numFmtId="0" fontId="26" fillId="0" borderId="6" xfId="0" applyFont="1" applyBorder="1" applyAlignment="1">
      <alignment horizontal="center" wrapText="1" shrinkToFit="1"/>
    </xf>
    <xf numFmtId="0" fontId="26" fillId="0" borderId="16" xfId="0" applyFont="1" applyBorder="1" applyAlignment="1">
      <alignment horizontal="center" wrapText="1" shrinkToFit="1"/>
    </xf>
    <xf numFmtId="0" fontId="26" fillId="0" borderId="4" xfId="0" applyFont="1" applyBorder="1" applyAlignment="1">
      <alignment horizontal="center" wrapText="1" shrinkToFit="1"/>
    </xf>
    <xf numFmtId="0" fontId="28" fillId="0" borderId="6" xfId="0" applyFont="1" applyBorder="1" applyAlignment="1">
      <alignment horizontal="left" wrapText="1" shrinkToFit="1"/>
    </xf>
    <xf numFmtId="0" fontId="28" fillId="0" borderId="16" xfId="0" applyFont="1" applyBorder="1" applyAlignment="1">
      <alignment horizontal="left" wrapText="1" shrinkToFit="1"/>
    </xf>
    <xf numFmtId="0" fontId="28" fillId="0" borderId="1" xfId="0" applyFont="1" applyBorder="1" applyAlignment="1">
      <alignment horizontal="center" wrapText="1" shrinkToFit="1"/>
    </xf>
    <xf numFmtId="14" fontId="28" fillId="0" borderId="1" xfId="0" applyNumberFormat="1" applyFont="1" applyBorder="1" applyAlignment="1">
      <alignment horizontal="left" wrapText="1" shrinkToFit="1"/>
    </xf>
    <xf numFmtId="0" fontId="28" fillId="0" borderId="1" xfId="0" applyFont="1" applyBorder="1" applyAlignment="1">
      <alignment horizontal="left" wrapText="1" shrinkToFit="1"/>
    </xf>
  </cellXfs>
  <cellStyles count="8">
    <cellStyle name="Euro" xfId="1"/>
    <cellStyle name="Euro 3" xfId="2"/>
    <cellStyle name="Normaali" xfId="0" builtinId="0"/>
    <cellStyle name="Normaali 2" xfId="3"/>
    <cellStyle name="Normaali 3" xfId="7"/>
    <cellStyle name="Prosentti 2" xfId="5"/>
    <cellStyle name="Prosenttia" xfId="4" builtinId="5"/>
    <cellStyle name="Valuutta" xfId="6"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2688717</xdr:colOff>
      <xdr:row>0</xdr:row>
      <xdr:rowOff>914400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2602992" cy="914400"/>
        </a:xfrm>
        <a:prstGeom prst="rect">
          <a:avLst/>
        </a:prstGeom>
      </xdr:spPr>
    </xdr:pic>
    <xdr:clientData/>
  </xdr:twoCellAnchor>
  <xdr:twoCellAnchor editAs="oneCell">
    <xdr:from>
      <xdr:col>0</xdr:col>
      <xdr:colOff>5010150</xdr:colOff>
      <xdr:row>0</xdr:row>
      <xdr:rowOff>0</xdr:rowOff>
    </xdr:from>
    <xdr:to>
      <xdr:col>0</xdr:col>
      <xdr:colOff>6619875</xdr:colOff>
      <xdr:row>0</xdr:row>
      <xdr:rowOff>949913</xdr:rowOff>
    </xdr:to>
    <xdr:pic>
      <xdr:nvPicPr>
        <xdr:cNvPr id="3073" name="Picture 1" descr="C:\Users\metsantu\Documents\EMKR\Logot\EMKR-suomi.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0150" y="0"/>
          <a:ext cx="1609725" cy="949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3619500</xdr:colOff>
      <xdr:row>0</xdr:row>
      <xdr:rowOff>88583</xdr:rowOff>
    </xdr:from>
    <xdr:to>
      <xdr:col>0</xdr:col>
      <xdr:colOff>4742524</xdr:colOff>
      <xdr:row>0</xdr:row>
      <xdr:rowOff>838200</xdr:rowOff>
    </xdr:to>
    <xdr:pic>
      <xdr:nvPicPr>
        <xdr:cNvPr id="3074" name="Picture 2" descr="C:\Users\metsantu\Documents\EMKR\Logot\lippu_eu.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3619500" y="88583"/>
          <a:ext cx="1123024" cy="749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295275</xdr:colOff>
      <xdr:row>1</xdr:row>
      <xdr:rowOff>57150</xdr:rowOff>
    </xdr:from>
    <xdr:to>
      <xdr:col>10</xdr:col>
      <xdr:colOff>136017</xdr:colOff>
      <xdr:row>5</xdr:row>
      <xdr:rowOff>114300</xdr:rowOff>
    </xdr:to>
    <xdr:pic>
      <xdr:nvPicPr>
        <xdr:cNvPr id="3" name="Kuva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2075" y="257175"/>
          <a:ext cx="2602992" cy="914400"/>
        </a:xfrm>
        <a:prstGeom prst="rect">
          <a:avLst/>
        </a:prstGeom>
      </xdr:spPr>
    </xdr:pic>
    <xdr:clientData/>
  </xdr:twoCellAnchor>
  <xdr:twoCellAnchor editAs="oneCell">
    <xdr:from>
      <xdr:col>13</xdr:col>
      <xdr:colOff>581025</xdr:colOff>
      <xdr:row>1</xdr:row>
      <xdr:rowOff>66675</xdr:rowOff>
    </xdr:from>
    <xdr:to>
      <xdr:col>13</xdr:col>
      <xdr:colOff>2190750</xdr:colOff>
      <xdr:row>5</xdr:row>
      <xdr:rowOff>159338</xdr:rowOff>
    </xdr:to>
    <xdr:pic>
      <xdr:nvPicPr>
        <xdr:cNvPr id="4" name="Picture 1" descr="C:\Users\metsantu\Documents\EMKR\Logot\EMKR-suomi.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25125" y="266700"/>
          <a:ext cx="1609725" cy="949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85725</xdr:colOff>
      <xdr:row>1</xdr:row>
      <xdr:rowOff>155258</xdr:rowOff>
    </xdr:from>
    <xdr:to>
      <xdr:col>13</xdr:col>
      <xdr:colOff>313399</xdr:colOff>
      <xdr:row>5</xdr:row>
      <xdr:rowOff>47625</xdr:rowOff>
    </xdr:to>
    <xdr:pic>
      <xdr:nvPicPr>
        <xdr:cNvPr id="5" name="Picture 2" descr="C:\Users\metsantu\Documents\EMKR\Logot\lippu_eu.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9134475" y="355283"/>
          <a:ext cx="1123024" cy="749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30024</xdr:rowOff>
    </xdr:from>
    <xdr:to>
      <xdr:col>3</xdr:col>
      <xdr:colOff>638175</xdr:colOff>
      <xdr:row>0</xdr:row>
      <xdr:rowOff>886605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0024"/>
          <a:ext cx="2438400" cy="856581"/>
        </a:xfrm>
        <a:prstGeom prst="rect">
          <a:avLst/>
        </a:prstGeom>
      </xdr:spPr>
    </xdr:pic>
    <xdr:clientData/>
  </xdr:twoCellAnchor>
  <xdr:twoCellAnchor editAs="oneCell">
    <xdr:from>
      <xdr:col>6</xdr:col>
      <xdr:colOff>704850</xdr:colOff>
      <xdr:row>0</xdr:row>
      <xdr:rowOff>0</xdr:rowOff>
    </xdr:from>
    <xdr:to>
      <xdr:col>8</xdr:col>
      <xdr:colOff>371475</xdr:colOff>
      <xdr:row>0</xdr:row>
      <xdr:rowOff>949913</xdr:rowOff>
    </xdr:to>
    <xdr:pic>
      <xdr:nvPicPr>
        <xdr:cNvPr id="4" name="Picture 1" descr="C:\Users\metsantu\Documents\EMKR\Logot\EMKR-suomi.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10175" y="0"/>
          <a:ext cx="1609725" cy="949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0</xdr:row>
      <xdr:rowOff>88583</xdr:rowOff>
    </xdr:from>
    <xdr:to>
      <xdr:col>6</xdr:col>
      <xdr:colOff>437224</xdr:colOff>
      <xdr:row>0</xdr:row>
      <xdr:rowOff>838200</xdr:rowOff>
    </xdr:to>
    <xdr:pic>
      <xdr:nvPicPr>
        <xdr:cNvPr id="5" name="Picture 2" descr="C:\Users\metsantu\Documents\EMKR\Logot\lippu_eu.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3819525" y="88583"/>
          <a:ext cx="1123024" cy="749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election activeCell="A6" sqref="A6"/>
    </sheetView>
  </sheetViews>
  <sheetFormatPr defaultRowHeight="15" x14ac:dyDescent="0.25"/>
  <cols>
    <col min="1" max="1" width="109.7109375" style="93" customWidth="1"/>
  </cols>
  <sheetData>
    <row r="1" spans="1:1" ht="75.95" customHeight="1" x14ac:dyDescent="0.25"/>
    <row r="2" spans="1:1" x14ac:dyDescent="0.25">
      <c r="A2" s="108" t="s">
        <v>0</v>
      </c>
    </row>
    <row r="3" spans="1:1" x14ac:dyDescent="0.25">
      <c r="A3" s="96" t="s">
        <v>1</v>
      </c>
    </row>
    <row r="4" spans="1:1" ht="6.75" customHeight="1" x14ac:dyDescent="0.25">
      <c r="A4" s="96"/>
    </row>
    <row r="5" spans="1:1" ht="15" customHeight="1" x14ac:dyDescent="0.25">
      <c r="A5" s="107" t="s">
        <v>2</v>
      </c>
    </row>
    <row r="6" spans="1:1" x14ac:dyDescent="0.25">
      <c r="A6" s="153" t="s">
        <v>3</v>
      </c>
    </row>
    <row r="7" spans="1:1" ht="28.5" customHeight="1" x14ac:dyDescent="0.25">
      <c r="A7" s="96" t="s">
        <v>4</v>
      </c>
    </row>
    <row r="8" spans="1:1" ht="26.25" x14ac:dyDescent="0.25">
      <c r="A8" s="95" t="s">
        <v>5</v>
      </c>
    </row>
    <row r="9" spans="1:1" x14ac:dyDescent="0.25">
      <c r="A9" s="96" t="s">
        <v>6</v>
      </c>
    </row>
    <row r="10" spans="1:1" ht="47.45" customHeight="1" x14ac:dyDescent="0.25">
      <c r="A10" s="97" t="s">
        <v>7</v>
      </c>
    </row>
    <row r="11" spans="1:1" ht="45" customHeight="1" x14ac:dyDescent="0.25">
      <c r="A11" s="97" t="s">
        <v>125</v>
      </c>
    </row>
    <row r="12" spans="1:1" ht="29.25" customHeight="1" x14ac:dyDescent="0.25">
      <c r="A12" s="99" t="s">
        <v>8</v>
      </c>
    </row>
    <row r="13" spans="1:1" ht="29.25" customHeight="1" x14ac:dyDescent="0.25">
      <c r="A13" s="97" t="s">
        <v>9</v>
      </c>
    </row>
    <row r="14" spans="1:1" ht="28.5" customHeight="1" x14ac:dyDescent="0.25">
      <c r="A14" s="97" t="s">
        <v>10</v>
      </c>
    </row>
    <row r="15" spans="1:1" ht="42" customHeight="1" x14ac:dyDescent="0.25">
      <c r="A15" s="154" t="s">
        <v>11</v>
      </c>
    </row>
    <row r="16" spans="1:1" ht="16.5" customHeight="1" x14ac:dyDescent="0.25">
      <c r="A16" s="154" t="s">
        <v>12</v>
      </c>
    </row>
    <row r="17" spans="1:5" ht="11.25" customHeight="1" x14ac:dyDescent="0.25">
      <c r="A17" s="98"/>
    </row>
    <row r="18" spans="1:5" ht="14.25" customHeight="1" x14ac:dyDescent="0.25">
      <c r="A18" s="107" t="s">
        <v>13</v>
      </c>
      <c r="B18" s="73"/>
      <c r="C18" s="73"/>
      <c r="D18" s="73"/>
      <c r="E18" s="73"/>
    </row>
    <row r="19" spans="1:5" ht="14.25" customHeight="1" x14ac:dyDescent="0.25">
      <c r="A19" s="96" t="s">
        <v>14</v>
      </c>
      <c r="B19" s="73"/>
      <c r="C19" s="73"/>
      <c r="D19" s="73"/>
      <c r="E19" s="73"/>
    </row>
    <row r="20" spans="1:5" ht="14.25" customHeight="1" x14ac:dyDescent="0.25">
      <c r="A20" s="96" t="s">
        <v>15</v>
      </c>
      <c r="B20" s="73"/>
      <c r="C20" s="73"/>
      <c r="D20" s="73"/>
      <c r="E20" s="73"/>
    </row>
    <row r="21" spans="1:5" ht="29.25" customHeight="1" x14ac:dyDescent="0.25">
      <c r="A21" s="96" t="s">
        <v>16</v>
      </c>
      <c r="B21" s="73"/>
      <c r="C21" s="73"/>
      <c r="D21" s="73"/>
      <c r="E21" s="73"/>
    </row>
    <row r="22" spans="1:5" ht="27" customHeight="1" x14ac:dyDescent="0.25">
      <c r="A22" s="96" t="s">
        <v>17</v>
      </c>
      <c r="B22" s="73"/>
      <c r="C22" s="73"/>
      <c r="D22" s="73"/>
      <c r="E22" s="73"/>
    </row>
    <row r="23" spans="1:5" x14ac:dyDescent="0.25">
      <c r="A23" s="100" t="s">
        <v>18</v>
      </c>
      <c r="B23" s="73"/>
      <c r="C23" s="73"/>
      <c r="D23" s="73"/>
      <c r="E23" s="73"/>
    </row>
    <row r="24" spans="1:5" ht="51.75" x14ac:dyDescent="0.25">
      <c r="A24" s="96" t="s">
        <v>19</v>
      </c>
    </row>
    <row r="25" spans="1:5" x14ac:dyDescent="0.25">
      <c r="A25" s="94" t="s">
        <v>20</v>
      </c>
    </row>
    <row r="26" spans="1:5" ht="26.25" x14ac:dyDescent="0.25">
      <c r="A26" s="96" t="s">
        <v>21</v>
      </c>
    </row>
    <row r="27" spans="1:5" ht="14.25" customHeight="1" x14ac:dyDescent="0.25">
      <c r="A27" s="96" t="s">
        <v>22</v>
      </c>
    </row>
    <row r="28" spans="1:5" x14ac:dyDescent="0.25">
      <c r="A28" s="94" t="s">
        <v>23</v>
      </c>
    </row>
    <row r="29" spans="1:5" ht="26.25" x14ac:dyDescent="0.25">
      <c r="A29" s="96" t="s">
        <v>24</v>
      </c>
    </row>
    <row r="30" spans="1:5" ht="26.25" x14ac:dyDescent="0.25">
      <c r="A30" s="99" t="s">
        <v>8</v>
      </c>
    </row>
    <row r="31" spans="1:5" ht="26.25" x14ac:dyDescent="0.25">
      <c r="A31" s="97" t="s">
        <v>25</v>
      </c>
    </row>
    <row r="32" spans="1:5" x14ac:dyDescent="0.25">
      <c r="A32" s="96" t="s">
        <v>26</v>
      </c>
    </row>
    <row r="33" spans="1:1" x14ac:dyDescent="0.25">
      <c r="A33" s="96"/>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ht="15" customHeight="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ht="15" customHeight="1" x14ac:dyDescent="0.25"/>
  </sheetData>
  <phoneticPr fontId="2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7"/>
  <sheetViews>
    <sheetView showGridLines="0" tabSelected="1" zoomScaleNormal="100" workbookViewId="0"/>
  </sheetViews>
  <sheetFormatPr defaultRowHeight="15" x14ac:dyDescent="0.25"/>
  <cols>
    <col min="1" max="1" width="18.28515625" customWidth="1"/>
    <col min="2" max="2" width="11.85546875" customWidth="1"/>
    <col min="3" max="4" width="9.7109375" customWidth="1"/>
    <col min="5" max="5" width="10.140625" customWidth="1"/>
    <col min="6" max="6" width="13.42578125" customWidth="1"/>
    <col min="7" max="7" width="11.85546875" customWidth="1"/>
    <col min="8" max="11" width="9.85546875" customWidth="1"/>
    <col min="12" max="12" width="11.28515625" customWidth="1"/>
    <col min="13" max="13" width="13.42578125" customWidth="1"/>
    <col min="14" max="14" width="38.140625" customWidth="1"/>
    <col min="15" max="15" width="11" bestFit="1" customWidth="1"/>
  </cols>
  <sheetData>
    <row r="1" spans="1:14" ht="15.75" x14ac:dyDescent="0.25">
      <c r="A1" s="85" t="s">
        <v>27</v>
      </c>
      <c r="B1" s="86"/>
      <c r="C1" s="86"/>
      <c r="D1" s="86"/>
      <c r="E1" s="86"/>
      <c r="F1" s="86"/>
      <c r="G1" s="86"/>
      <c r="H1" s="86"/>
      <c r="I1" s="86"/>
      <c r="J1" s="86"/>
      <c r="K1" s="86"/>
      <c r="L1" s="86"/>
      <c r="M1" s="86"/>
      <c r="N1" s="86"/>
    </row>
    <row r="3" spans="1:14" ht="21.75" customHeight="1" x14ac:dyDescent="0.25">
      <c r="A3" s="114" t="s">
        <v>28</v>
      </c>
      <c r="B3" s="180" t="s">
        <v>29</v>
      </c>
      <c r="C3" s="180"/>
      <c r="D3" s="180"/>
      <c r="E3" s="180"/>
      <c r="F3" s="180"/>
    </row>
    <row r="4" spans="1:14" ht="15.75" customHeight="1" x14ac:dyDescent="0.25">
      <c r="A4" s="145" t="s">
        <v>30</v>
      </c>
      <c r="B4" s="181">
        <v>12345</v>
      </c>
      <c r="C4" s="181"/>
      <c r="D4" s="181"/>
      <c r="E4" s="181"/>
      <c r="F4" s="181"/>
      <c r="G4" s="30"/>
      <c r="H4" s="29"/>
    </row>
    <row r="5" spans="1:14" x14ac:dyDescent="0.25">
      <c r="A5" s="145" t="s">
        <v>31</v>
      </c>
      <c r="B5" s="182" t="s">
        <v>32</v>
      </c>
      <c r="C5" s="182"/>
      <c r="D5" s="182"/>
      <c r="E5" s="182"/>
      <c r="F5" s="182"/>
      <c r="G5" s="87"/>
      <c r="H5" s="29"/>
      <c r="I5" s="29"/>
      <c r="J5" s="29"/>
      <c r="K5" s="29"/>
      <c r="L5" s="29"/>
      <c r="M5" s="29"/>
    </row>
    <row r="6" spans="1:14" ht="15.75" thickBot="1" x14ac:dyDescent="0.3">
      <c r="A6" s="8"/>
      <c r="B6" s="29"/>
      <c r="C6" s="29"/>
      <c r="D6" s="29"/>
      <c r="E6" s="29"/>
      <c r="F6" s="29"/>
      <c r="G6" s="87"/>
      <c r="H6" s="29"/>
      <c r="I6" s="29"/>
      <c r="J6" s="29"/>
      <c r="K6" s="29"/>
      <c r="L6" s="29"/>
      <c r="M6" s="29"/>
    </row>
    <row r="7" spans="1:14" ht="15" customHeight="1" x14ac:dyDescent="0.25">
      <c r="A7" s="89" t="s">
        <v>33</v>
      </c>
      <c r="B7" s="163" t="s">
        <v>34</v>
      </c>
      <c r="C7" s="163"/>
      <c r="D7" s="163"/>
      <c r="E7" s="163"/>
      <c r="F7" s="164"/>
      <c r="G7" s="165" t="s">
        <v>35</v>
      </c>
      <c r="H7" s="166"/>
      <c r="I7" s="166"/>
      <c r="J7" s="166"/>
      <c r="K7" s="166"/>
      <c r="L7" s="167"/>
      <c r="M7" s="171" t="s">
        <v>36</v>
      </c>
      <c r="N7" s="176" t="s">
        <v>37</v>
      </c>
    </row>
    <row r="8" spans="1:14" ht="16.5" customHeight="1" x14ac:dyDescent="0.25">
      <c r="A8" s="92" t="s">
        <v>38</v>
      </c>
      <c r="B8" s="178" t="s">
        <v>39</v>
      </c>
      <c r="C8" s="178"/>
      <c r="D8" s="178"/>
      <c r="E8" s="178"/>
      <c r="F8" s="179"/>
      <c r="G8" s="168"/>
      <c r="H8" s="169"/>
      <c r="I8" s="169"/>
      <c r="J8" s="169"/>
      <c r="K8" s="169"/>
      <c r="L8" s="170"/>
      <c r="M8" s="172"/>
      <c r="N8" s="177"/>
    </row>
    <row r="9" spans="1:14" ht="15.75" customHeight="1" x14ac:dyDescent="0.25">
      <c r="A9" s="60" t="s">
        <v>40</v>
      </c>
      <c r="B9" s="44"/>
      <c r="C9" s="44"/>
      <c r="D9" s="174">
        <v>41974</v>
      </c>
      <c r="E9" s="174"/>
      <c r="F9" s="175"/>
      <c r="G9" s="161" t="s">
        <v>41</v>
      </c>
      <c r="H9" s="161" t="s">
        <v>42</v>
      </c>
      <c r="I9" s="161" t="s">
        <v>43</v>
      </c>
      <c r="J9" s="161" t="s">
        <v>44</v>
      </c>
      <c r="K9" s="161" t="s">
        <v>45</v>
      </c>
      <c r="L9" s="161" t="s">
        <v>46</v>
      </c>
      <c r="M9" s="172"/>
      <c r="N9" s="177"/>
    </row>
    <row r="10" spans="1:14" x14ac:dyDescent="0.25">
      <c r="A10" s="90" t="s">
        <v>47</v>
      </c>
      <c r="B10" s="91"/>
      <c r="C10" s="91"/>
      <c r="D10" s="174" t="s">
        <v>48</v>
      </c>
      <c r="E10" s="174"/>
      <c r="F10" s="175"/>
      <c r="G10" s="162"/>
      <c r="H10" s="162"/>
      <c r="I10" s="162"/>
      <c r="J10" s="162"/>
      <c r="K10" s="162"/>
      <c r="L10" s="162"/>
      <c r="M10" s="172"/>
      <c r="N10" s="177"/>
    </row>
    <row r="11" spans="1:14" ht="44.25" customHeight="1" thickBot="1" x14ac:dyDescent="0.3">
      <c r="A11" s="3" t="s">
        <v>49</v>
      </c>
      <c r="B11" s="4" t="s">
        <v>50</v>
      </c>
      <c r="C11" s="4" t="s">
        <v>51</v>
      </c>
      <c r="D11" s="4" t="s">
        <v>52</v>
      </c>
      <c r="E11" s="4" t="s">
        <v>53</v>
      </c>
      <c r="F11" s="4" t="s">
        <v>54</v>
      </c>
      <c r="G11" s="23">
        <v>0</v>
      </c>
      <c r="H11" s="23">
        <v>0</v>
      </c>
      <c r="I11" s="40">
        <v>0</v>
      </c>
      <c r="J11" s="23">
        <v>0</v>
      </c>
      <c r="K11" s="24">
        <v>0</v>
      </c>
      <c r="L11" s="24">
        <f>SUM(G11:K11)</f>
        <v>0</v>
      </c>
      <c r="M11" s="173"/>
      <c r="N11" s="177"/>
    </row>
    <row r="12" spans="1:14" x14ac:dyDescent="0.25">
      <c r="A12" s="79" t="s">
        <v>55</v>
      </c>
      <c r="B12" s="80">
        <v>2000</v>
      </c>
      <c r="C12" s="81">
        <v>150</v>
      </c>
      <c r="D12" s="81">
        <v>150</v>
      </c>
      <c r="E12" s="21">
        <f t="shared" ref="E12:E18" si="0">IF(OR(C12=0, D12=0),0,D12/C12)</f>
        <v>1</v>
      </c>
      <c r="F12" s="47">
        <f>B12*E12</f>
        <v>2000</v>
      </c>
      <c r="G12" s="48">
        <f>F12*$G$11</f>
        <v>0</v>
      </c>
      <c r="H12" s="48">
        <f>F12*$H$11</f>
        <v>0</v>
      </c>
      <c r="I12" s="48">
        <f>F12*$I$11</f>
        <v>0</v>
      </c>
      <c r="J12" s="48">
        <f>F12*$J$11</f>
        <v>0</v>
      </c>
      <c r="K12" s="48">
        <f>F12*$K$11</f>
        <v>0</v>
      </c>
      <c r="L12" s="48">
        <f>SUM(G12:K12)</f>
        <v>0</v>
      </c>
      <c r="M12" s="78">
        <f>F12+L12</f>
        <v>2000</v>
      </c>
      <c r="N12" s="17"/>
    </row>
    <row r="13" spans="1:14" x14ac:dyDescent="0.25">
      <c r="A13" s="82" t="s">
        <v>56</v>
      </c>
      <c r="B13" s="83">
        <v>1904.76</v>
      </c>
      <c r="C13" s="84">
        <v>145</v>
      </c>
      <c r="D13" s="84">
        <v>75</v>
      </c>
      <c r="E13" s="21">
        <f t="shared" si="0"/>
        <v>0.51724137931034486</v>
      </c>
      <c r="F13" s="49">
        <f t="shared" ref="F13:F18" si="1">B13*E13</f>
        <v>985.22068965517246</v>
      </c>
      <c r="G13" s="42">
        <f t="shared" ref="G13:G18" si="2">F13*$G$11</f>
        <v>0</v>
      </c>
      <c r="H13" s="42">
        <f t="shared" ref="H13:H18" si="3">F13*$H$11</f>
        <v>0</v>
      </c>
      <c r="I13" s="42">
        <f t="shared" ref="I13:I18" si="4">F13*$I$11</f>
        <v>0</v>
      </c>
      <c r="J13" s="42">
        <f t="shared" ref="J13:J18" si="5">F13*$J$11</f>
        <v>0</v>
      </c>
      <c r="K13" s="42">
        <f t="shared" ref="K13:K18" si="6">F13*$K$11</f>
        <v>0</v>
      </c>
      <c r="L13" s="42">
        <f t="shared" ref="L13:L18" si="7">SUM(G13:K13)</f>
        <v>0</v>
      </c>
      <c r="M13" s="74">
        <f t="shared" ref="M13:M18" si="8">F13+L13</f>
        <v>985.22068965517246</v>
      </c>
      <c r="N13" s="146" t="s">
        <v>57</v>
      </c>
    </row>
    <row r="14" spans="1:14" x14ac:dyDescent="0.25">
      <c r="A14" s="82" t="s">
        <v>58</v>
      </c>
      <c r="B14" s="83">
        <v>2000</v>
      </c>
      <c r="C14" s="84">
        <v>136</v>
      </c>
      <c r="D14" s="84">
        <v>136</v>
      </c>
      <c r="E14" s="21">
        <f t="shared" si="0"/>
        <v>1</v>
      </c>
      <c r="F14" s="49">
        <f t="shared" si="1"/>
        <v>2000</v>
      </c>
      <c r="G14" s="42">
        <f t="shared" si="2"/>
        <v>0</v>
      </c>
      <c r="H14" s="42">
        <f t="shared" si="3"/>
        <v>0</v>
      </c>
      <c r="I14" s="42">
        <f t="shared" si="4"/>
        <v>0</v>
      </c>
      <c r="J14" s="42">
        <f t="shared" si="5"/>
        <v>0</v>
      </c>
      <c r="K14" s="42">
        <f t="shared" si="6"/>
        <v>0</v>
      </c>
      <c r="L14" s="42">
        <f t="shared" si="7"/>
        <v>0</v>
      </c>
      <c r="M14" s="74">
        <f t="shared" si="8"/>
        <v>2000</v>
      </c>
      <c r="N14" s="147"/>
    </row>
    <row r="15" spans="1:14" x14ac:dyDescent="0.25">
      <c r="A15" s="82" t="s">
        <v>59</v>
      </c>
      <c r="B15" s="83">
        <v>2052</v>
      </c>
      <c r="C15" s="84">
        <v>120</v>
      </c>
      <c r="D15" s="84">
        <v>29</v>
      </c>
      <c r="E15" s="21">
        <f t="shared" si="0"/>
        <v>0.24166666666666667</v>
      </c>
      <c r="F15" s="49">
        <f t="shared" si="1"/>
        <v>495.9</v>
      </c>
      <c r="G15" s="42">
        <f t="shared" si="2"/>
        <v>0</v>
      </c>
      <c r="H15" s="42">
        <f t="shared" si="3"/>
        <v>0</v>
      </c>
      <c r="I15" s="42">
        <f t="shared" si="4"/>
        <v>0</v>
      </c>
      <c r="J15" s="42">
        <f t="shared" si="5"/>
        <v>0</v>
      </c>
      <c r="K15" s="42">
        <f t="shared" si="6"/>
        <v>0</v>
      </c>
      <c r="L15" s="42">
        <f t="shared" si="7"/>
        <v>0</v>
      </c>
      <c r="M15" s="74">
        <f t="shared" si="8"/>
        <v>495.9</v>
      </c>
      <c r="N15" s="148" t="s">
        <v>60</v>
      </c>
    </row>
    <row r="16" spans="1:14" x14ac:dyDescent="0.25">
      <c r="A16" s="32"/>
      <c r="B16" s="33"/>
      <c r="C16" s="34"/>
      <c r="D16" s="34"/>
      <c r="E16" s="21">
        <f t="shared" si="0"/>
        <v>0</v>
      </c>
      <c r="F16" s="49">
        <f t="shared" si="1"/>
        <v>0</v>
      </c>
      <c r="G16" s="42">
        <f t="shared" si="2"/>
        <v>0</v>
      </c>
      <c r="H16" s="42">
        <f t="shared" si="3"/>
        <v>0</v>
      </c>
      <c r="I16" s="42">
        <f t="shared" si="4"/>
        <v>0</v>
      </c>
      <c r="J16" s="42">
        <f t="shared" si="5"/>
        <v>0</v>
      </c>
      <c r="K16" s="42">
        <f t="shared" si="6"/>
        <v>0</v>
      </c>
      <c r="L16" s="42">
        <f t="shared" si="7"/>
        <v>0</v>
      </c>
      <c r="M16" s="74">
        <f t="shared" si="8"/>
        <v>0</v>
      </c>
      <c r="N16" s="17"/>
    </row>
    <row r="17" spans="1:14" x14ac:dyDescent="0.25">
      <c r="A17" s="32"/>
      <c r="B17" s="33"/>
      <c r="C17" s="34"/>
      <c r="D17" s="34"/>
      <c r="E17" s="21">
        <f t="shared" si="0"/>
        <v>0</v>
      </c>
      <c r="F17" s="49">
        <f t="shared" si="1"/>
        <v>0</v>
      </c>
      <c r="G17" s="42">
        <f t="shared" si="2"/>
        <v>0</v>
      </c>
      <c r="H17" s="42">
        <f t="shared" si="3"/>
        <v>0</v>
      </c>
      <c r="I17" s="42">
        <f t="shared" si="4"/>
        <v>0</v>
      </c>
      <c r="J17" s="42">
        <f t="shared" si="5"/>
        <v>0</v>
      </c>
      <c r="K17" s="42">
        <f t="shared" si="6"/>
        <v>0</v>
      </c>
      <c r="L17" s="42">
        <f t="shared" si="7"/>
        <v>0</v>
      </c>
      <c r="M17" s="74">
        <f t="shared" si="8"/>
        <v>0</v>
      </c>
      <c r="N17" s="17"/>
    </row>
    <row r="18" spans="1:14" ht="15.75" thickBot="1" x14ac:dyDescent="0.3">
      <c r="A18" s="52"/>
      <c r="B18" s="53"/>
      <c r="C18" s="54"/>
      <c r="D18" s="54"/>
      <c r="E18" s="50">
        <f t="shared" si="0"/>
        <v>0</v>
      </c>
      <c r="F18" s="55">
        <f t="shared" si="1"/>
        <v>0</v>
      </c>
      <c r="G18" s="56">
        <f t="shared" si="2"/>
        <v>0</v>
      </c>
      <c r="H18" s="56">
        <f t="shared" si="3"/>
        <v>0</v>
      </c>
      <c r="I18" s="56">
        <f t="shared" si="4"/>
        <v>0</v>
      </c>
      <c r="J18" s="56">
        <f t="shared" si="5"/>
        <v>0</v>
      </c>
      <c r="K18" s="56">
        <f t="shared" si="6"/>
        <v>0</v>
      </c>
      <c r="L18" s="56">
        <f t="shared" si="7"/>
        <v>0</v>
      </c>
      <c r="M18" s="75">
        <f t="shared" si="8"/>
        <v>0</v>
      </c>
      <c r="N18" s="63"/>
    </row>
    <row r="19" spans="1:14" ht="15.75" thickBot="1" x14ac:dyDescent="0.3">
      <c r="A19" s="6" t="s">
        <v>61</v>
      </c>
      <c r="B19" s="57">
        <f>SUM(B12:B18)</f>
        <v>7956.76</v>
      </c>
      <c r="C19" s="59">
        <f>SUM(C12:C18)</f>
        <v>551</v>
      </c>
      <c r="D19" s="59">
        <f>SUM(D12:D18)</f>
        <v>390</v>
      </c>
      <c r="E19" s="51"/>
      <c r="F19" s="51">
        <f>SUM(F12:F18)</f>
        <v>5481.1206896551721</v>
      </c>
      <c r="G19" s="57">
        <f t="shared" ref="G19:M19" si="9">SUM(G12:G18)</f>
        <v>0</v>
      </c>
      <c r="H19" s="57">
        <f t="shared" si="9"/>
        <v>0</v>
      </c>
      <c r="I19" s="57">
        <f t="shared" si="9"/>
        <v>0</v>
      </c>
      <c r="J19" s="57">
        <f t="shared" si="9"/>
        <v>0</v>
      </c>
      <c r="K19" s="57">
        <f t="shared" si="9"/>
        <v>0</v>
      </c>
      <c r="L19" s="57">
        <f t="shared" si="9"/>
        <v>0</v>
      </c>
      <c r="M19" s="76">
        <f t="shared" si="9"/>
        <v>5481.1206896551721</v>
      </c>
      <c r="N19" s="77"/>
    </row>
    <row r="21" spans="1:14" ht="15.75" thickBot="1" x14ac:dyDescent="0.3"/>
    <row r="22" spans="1:14" ht="15" customHeight="1" x14ac:dyDescent="0.25">
      <c r="A22" s="89" t="s">
        <v>33</v>
      </c>
      <c r="B22" s="163" t="s">
        <v>34</v>
      </c>
      <c r="C22" s="163"/>
      <c r="D22" s="163"/>
      <c r="E22" s="163"/>
      <c r="F22" s="164"/>
      <c r="G22" s="165" t="s">
        <v>35</v>
      </c>
      <c r="H22" s="166"/>
      <c r="I22" s="166"/>
      <c r="J22" s="166"/>
      <c r="K22" s="166"/>
      <c r="L22" s="167"/>
      <c r="M22" s="171" t="s">
        <v>36</v>
      </c>
      <c r="N22" s="176" t="s">
        <v>37</v>
      </c>
    </row>
    <row r="23" spans="1:14" ht="26.25" x14ac:dyDescent="0.25">
      <c r="A23" s="92" t="s">
        <v>38</v>
      </c>
      <c r="B23" s="178" t="s">
        <v>62</v>
      </c>
      <c r="C23" s="178"/>
      <c r="D23" s="178"/>
      <c r="E23" s="178"/>
      <c r="F23" s="179"/>
      <c r="G23" s="168"/>
      <c r="H23" s="169"/>
      <c r="I23" s="169"/>
      <c r="J23" s="169"/>
      <c r="K23" s="169"/>
      <c r="L23" s="170"/>
      <c r="M23" s="172"/>
      <c r="N23" s="177"/>
    </row>
    <row r="24" spans="1:14" ht="44.25" customHeight="1" x14ac:dyDescent="0.25">
      <c r="A24" s="60" t="s">
        <v>40</v>
      </c>
      <c r="B24" s="44"/>
      <c r="C24" s="44"/>
      <c r="D24" s="174">
        <v>42005</v>
      </c>
      <c r="E24" s="174"/>
      <c r="F24" s="175"/>
      <c r="G24" s="161" t="s">
        <v>41</v>
      </c>
      <c r="H24" s="161" t="s">
        <v>42</v>
      </c>
      <c r="I24" s="161" t="s">
        <v>43</v>
      </c>
      <c r="J24" s="161" t="s">
        <v>44</v>
      </c>
      <c r="K24" s="161" t="s">
        <v>45</v>
      </c>
      <c r="L24" s="161" t="s">
        <v>46</v>
      </c>
      <c r="M24" s="172"/>
      <c r="N24" s="177"/>
    </row>
    <row r="25" spans="1:14" x14ac:dyDescent="0.25">
      <c r="A25" s="90" t="s">
        <v>47</v>
      </c>
      <c r="B25" s="91"/>
      <c r="C25" s="91"/>
      <c r="D25" s="174" t="s">
        <v>63</v>
      </c>
      <c r="E25" s="174"/>
      <c r="F25" s="175"/>
      <c r="G25" s="162"/>
      <c r="H25" s="162"/>
      <c r="I25" s="162"/>
      <c r="J25" s="162"/>
      <c r="K25" s="162"/>
      <c r="L25" s="162"/>
      <c r="M25" s="172"/>
      <c r="N25" s="177"/>
    </row>
    <row r="26" spans="1:14" ht="52.5" thickBot="1" x14ac:dyDescent="0.3">
      <c r="A26" s="3" t="s">
        <v>49</v>
      </c>
      <c r="B26" s="4" t="s">
        <v>50</v>
      </c>
      <c r="C26" s="4" t="s">
        <v>51</v>
      </c>
      <c r="D26" s="4" t="s">
        <v>52</v>
      </c>
      <c r="E26" s="4" t="s">
        <v>53</v>
      </c>
      <c r="F26" s="4" t="s">
        <v>54</v>
      </c>
      <c r="G26" s="23">
        <v>0</v>
      </c>
      <c r="H26" s="23">
        <v>0</v>
      </c>
      <c r="I26" s="40">
        <v>0</v>
      </c>
      <c r="J26" s="23">
        <v>0</v>
      </c>
      <c r="K26" s="24">
        <v>0</v>
      </c>
      <c r="L26" s="24">
        <f>SUM(G26:K26)</f>
        <v>0</v>
      </c>
      <c r="M26" s="173"/>
      <c r="N26" s="177"/>
    </row>
    <row r="27" spans="1:14" x14ac:dyDescent="0.25">
      <c r="A27" s="79" t="s">
        <v>56</v>
      </c>
      <c r="B27" s="80">
        <v>3500</v>
      </c>
      <c r="C27" s="81">
        <v>145</v>
      </c>
      <c r="D27" s="81">
        <v>145</v>
      </c>
      <c r="E27" s="21">
        <f>IF(OR(C27=0, D27=0),0,D27/C27)</f>
        <v>1</v>
      </c>
      <c r="F27" s="49">
        <f t="shared" ref="F27:F33" si="10">B27*E27</f>
        <v>3500</v>
      </c>
      <c r="G27" s="42">
        <f>F27*$G$11</f>
        <v>0</v>
      </c>
      <c r="H27" s="42">
        <f>F27*$H$11</f>
        <v>0</v>
      </c>
      <c r="I27" s="42">
        <f>F27*$I$11</f>
        <v>0</v>
      </c>
      <c r="J27" s="42">
        <f>F27*$J$11</f>
        <v>0</v>
      </c>
      <c r="K27" s="42">
        <f>F27*$K$11</f>
        <v>0</v>
      </c>
      <c r="L27" s="42">
        <f t="shared" ref="L27:L33" si="11">SUM(G27:K27)</f>
        <v>0</v>
      </c>
      <c r="M27" s="74">
        <f t="shared" ref="M27:M33" si="12">F27+L27</f>
        <v>3500</v>
      </c>
      <c r="N27" s="17"/>
    </row>
    <row r="28" spans="1:14" x14ac:dyDescent="0.25">
      <c r="A28" s="82" t="s">
        <v>58</v>
      </c>
      <c r="B28" s="83">
        <v>3500</v>
      </c>
      <c r="C28" s="84">
        <v>136</v>
      </c>
      <c r="D28" s="84">
        <v>136</v>
      </c>
      <c r="E28" s="21">
        <f t="shared" ref="E28:E33" si="13">IF(OR(C28=0, D28=0),0,D28/C28)</f>
        <v>1</v>
      </c>
      <c r="F28" s="49">
        <f t="shared" si="10"/>
        <v>3500</v>
      </c>
      <c r="G28" s="42">
        <f t="shared" ref="G28:G33" si="14">F28*$G$11</f>
        <v>0</v>
      </c>
      <c r="H28" s="42">
        <f t="shared" ref="H28:H33" si="15">F28*$H$11</f>
        <v>0</v>
      </c>
      <c r="I28" s="42">
        <f t="shared" ref="I28:I33" si="16">F28*$I$11</f>
        <v>0</v>
      </c>
      <c r="J28" s="42">
        <f t="shared" ref="J28:J33" si="17">F28*$J$11</f>
        <v>0</v>
      </c>
      <c r="K28" s="42">
        <f t="shared" ref="K28:K33" si="18">F28*$K$11</f>
        <v>0</v>
      </c>
      <c r="L28" s="42">
        <f t="shared" si="11"/>
        <v>0</v>
      </c>
      <c r="M28" s="74">
        <f t="shared" si="12"/>
        <v>3500</v>
      </c>
      <c r="N28" s="146"/>
    </row>
    <row r="29" spans="1:14" x14ac:dyDescent="0.25">
      <c r="A29" s="82" t="s">
        <v>59</v>
      </c>
      <c r="B29" s="83">
        <v>3500</v>
      </c>
      <c r="C29" s="84">
        <v>120</v>
      </c>
      <c r="D29" s="84">
        <v>120</v>
      </c>
      <c r="E29" s="21">
        <f t="shared" si="13"/>
        <v>1</v>
      </c>
      <c r="F29" s="49">
        <f t="shared" si="10"/>
        <v>3500</v>
      </c>
      <c r="G29" s="42">
        <f t="shared" si="14"/>
        <v>0</v>
      </c>
      <c r="H29" s="42">
        <f t="shared" si="15"/>
        <v>0</v>
      </c>
      <c r="I29" s="42">
        <f t="shared" si="16"/>
        <v>0</v>
      </c>
      <c r="J29" s="42">
        <f t="shared" si="17"/>
        <v>0</v>
      </c>
      <c r="K29" s="42">
        <f t="shared" si="18"/>
        <v>0</v>
      </c>
      <c r="L29" s="42">
        <f t="shared" si="11"/>
        <v>0</v>
      </c>
      <c r="M29" s="74">
        <f t="shared" si="12"/>
        <v>3500</v>
      </c>
      <c r="N29" s="147"/>
    </row>
    <row r="30" spans="1:14" x14ac:dyDescent="0.25">
      <c r="A30" s="82"/>
      <c r="B30" s="83"/>
      <c r="C30" s="84"/>
      <c r="D30" s="84"/>
      <c r="E30" s="21">
        <f t="shared" si="13"/>
        <v>0</v>
      </c>
      <c r="F30" s="49">
        <f t="shared" si="10"/>
        <v>0</v>
      </c>
      <c r="G30" s="42">
        <f t="shared" si="14"/>
        <v>0</v>
      </c>
      <c r="H30" s="42">
        <f t="shared" si="15"/>
        <v>0</v>
      </c>
      <c r="I30" s="42">
        <f t="shared" si="16"/>
        <v>0</v>
      </c>
      <c r="J30" s="42">
        <f t="shared" si="17"/>
        <v>0</v>
      </c>
      <c r="K30" s="42">
        <f t="shared" si="18"/>
        <v>0</v>
      </c>
      <c r="L30" s="42">
        <f t="shared" si="11"/>
        <v>0</v>
      </c>
      <c r="M30" s="74">
        <f t="shared" si="12"/>
        <v>0</v>
      </c>
      <c r="N30" s="148"/>
    </row>
    <row r="31" spans="1:14" x14ac:dyDescent="0.25">
      <c r="A31" s="32"/>
      <c r="B31" s="33"/>
      <c r="C31" s="34"/>
      <c r="D31" s="34"/>
      <c r="E31" s="21">
        <f t="shared" si="13"/>
        <v>0</v>
      </c>
      <c r="F31" s="49">
        <f t="shared" si="10"/>
        <v>0</v>
      </c>
      <c r="G31" s="42">
        <f t="shared" si="14"/>
        <v>0</v>
      </c>
      <c r="H31" s="42">
        <f t="shared" si="15"/>
        <v>0</v>
      </c>
      <c r="I31" s="42">
        <f t="shared" si="16"/>
        <v>0</v>
      </c>
      <c r="J31" s="42">
        <f t="shared" si="17"/>
        <v>0</v>
      </c>
      <c r="K31" s="42">
        <f t="shared" si="18"/>
        <v>0</v>
      </c>
      <c r="L31" s="42">
        <f t="shared" si="11"/>
        <v>0</v>
      </c>
      <c r="M31" s="74">
        <f t="shared" si="12"/>
        <v>0</v>
      </c>
      <c r="N31" s="17"/>
    </row>
    <row r="32" spans="1:14" x14ac:dyDescent="0.25">
      <c r="A32" s="32"/>
      <c r="B32" s="33"/>
      <c r="C32" s="34"/>
      <c r="D32" s="34"/>
      <c r="E32" s="21">
        <f t="shared" si="13"/>
        <v>0</v>
      </c>
      <c r="F32" s="49">
        <f t="shared" si="10"/>
        <v>0</v>
      </c>
      <c r="G32" s="42">
        <f t="shared" si="14"/>
        <v>0</v>
      </c>
      <c r="H32" s="42">
        <f t="shared" si="15"/>
        <v>0</v>
      </c>
      <c r="I32" s="42">
        <f t="shared" si="16"/>
        <v>0</v>
      </c>
      <c r="J32" s="42">
        <f t="shared" si="17"/>
        <v>0</v>
      </c>
      <c r="K32" s="42">
        <f t="shared" si="18"/>
        <v>0</v>
      </c>
      <c r="L32" s="42">
        <f t="shared" si="11"/>
        <v>0</v>
      </c>
      <c r="M32" s="74">
        <f t="shared" si="12"/>
        <v>0</v>
      </c>
      <c r="N32" s="17"/>
    </row>
    <row r="33" spans="1:14" ht="15.75" thickBot="1" x14ac:dyDescent="0.3">
      <c r="A33" s="52"/>
      <c r="B33" s="53"/>
      <c r="C33" s="54"/>
      <c r="D33" s="54"/>
      <c r="E33" s="50">
        <f t="shared" si="13"/>
        <v>0</v>
      </c>
      <c r="F33" s="55">
        <f t="shared" si="10"/>
        <v>0</v>
      </c>
      <c r="G33" s="56">
        <f t="shared" si="14"/>
        <v>0</v>
      </c>
      <c r="H33" s="56">
        <f t="shared" si="15"/>
        <v>0</v>
      </c>
      <c r="I33" s="56">
        <f t="shared" si="16"/>
        <v>0</v>
      </c>
      <c r="J33" s="56">
        <f t="shared" si="17"/>
        <v>0</v>
      </c>
      <c r="K33" s="56">
        <f t="shared" si="18"/>
        <v>0</v>
      </c>
      <c r="L33" s="56">
        <f t="shared" si="11"/>
        <v>0</v>
      </c>
      <c r="M33" s="75">
        <f t="shared" si="12"/>
        <v>0</v>
      </c>
      <c r="N33" s="63"/>
    </row>
    <row r="34" spans="1:14" ht="15.75" thickBot="1" x14ac:dyDescent="0.3">
      <c r="A34" s="6" t="s">
        <v>61</v>
      </c>
      <c r="B34" s="57">
        <f>SUM(B27:B33)</f>
        <v>10500</v>
      </c>
      <c r="C34" s="59">
        <f>SUM(C27:C33)</f>
        <v>401</v>
      </c>
      <c r="D34" s="59">
        <f>SUM(D27:D33)</f>
        <v>401</v>
      </c>
      <c r="E34" s="51"/>
      <c r="F34" s="51">
        <f>SUM(F27:F33)</f>
        <v>10500</v>
      </c>
      <c r="G34" s="57">
        <f t="shared" ref="G34:M34" si="19">SUM(G27:G33)</f>
        <v>0</v>
      </c>
      <c r="H34" s="57">
        <f t="shared" si="19"/>
        <v>0</v>
      </c>
      <c r="I34" s="57">
        <f t="shared" si="19"/>
        <v>0</v>
      </c>
      <c r="J34" s="57">
        <f t="shared" si="19"/>
        <v>0</v>
      </c>
      <c r="K34" s="57">
        <f t="shared" si="19"/>
        <v>0</v>
      </c>
      <c r="L34" s="57">
        <f t="shared" si="19"/>
        <v>0</v>
      </c>
      <c r="M34" s="76">
        <f t="shared" si="19"/>
        <v>10500</v>
      </c>
      <c r="N34" s="77"/>
    </row>
    <row r="35" spans="1:14" ht="15.75" thickBot="1" x14ac:dyDescent="0.3">
      <c r="A35" s="1"/>
      <c r="B35" s="5"/>
      <c r="C35" s="1"/>
      <c r="D35" s="1"/>
      <c r="E35" s="9"/>
      <c r="F35" s="5"/>
      <c r="G35" s="5"/>
      <c r="H35" s="5"/>
      <c r="I35" s="5"/>
      <c r="J35" s="5"/>
      <c r="K35" s="5"/>
      <c r="L35" s="5"/>
      <c r="M35" s="5"/>
    </row>
    <row r="36" spans="1:14" ht="15.75" thickBot="1" x14ac:dyDescent="0.3">
      <c r="A36" s="6" t="s">
        <v>61</v>
      </c>
      <c r="B36" s="45">
        <f>B19+B34</f>
        <v>18456.760000000002</v>
      </c>
      <c r="C36" s="58">
        <f>C19+C34</f>
        <v>952</v>
      </c>
      <c r="D36" s="58">
        <f>D19+D34</f>
        <v>791</v>
      </c>
      <c r="E36" s="46"/>
      <c r="F36" s="45">
        <f>F19+F34</f>
        <v>15981.120689655172</v>
      </c>
      <c r="G36" s="45">
        <f>G19+G34</f>
        <v>0</v>
      </c>
      <c r="H36" s="45">
        <f t="shared" ref="H36:M36" si="20">H19+H34</f>
        <v>0</v>
      </c>
      <c r="I36" s="45">
        <f t="shared" si="20"/>
        <v>0</v>
      </c>
      <c r="J36" s="45">
        <f t="shared" si="20"/>
        <v>0</v>
      </c>
      <c r="K36" s="45">
        <f t="shared" si="20"/>
        <v>0</v>
      </c>
      <c r="L36" s="45">
        <f t="shared" si="20"/>
        <v>0</v>
      </c>
      <c r="M36" s="45">
        <f t="shared" si="20"/>
        <v>15981.120689655172</v>
      </c>
    </row>
    <row r="37" spans="1:14" ht="15.75" thickBot="1" x14ac:dyDescent="0.3">
      <c r="A37" s="1"/>
      <c r="B37" s="1"/>
      <c r="C37" s="1"/>
      <c r="D37" s="1"/>
      <c r="E37" s="1"/>
      <c r="F37" s="1"/>
      <c r="G37" s="1"/>
      <c r="H37" s="1"/>
      <c r="I37" s="1"/>
      <c r="J37" s="1"/>
      <c r="K37" s="1"/>
      <c r="L37" s="1"/>
      <c r="M37" s="1"/>
    </row>
    <row r="38" spans="1:14" ht="16.5" thickBot="1" x14ac:dyDescent="0.3">
      <c r="A38" s="1"/>
      <c r="B38" s="7" t="s">
        <v>64</v>
      </c>
      <c r="C38" s="7"/>
      <c r="D38" s="7"/>
      <c r="E38" s="7"/>
      <c r="F38" s="25"/>
      <c r="G38" s="16" t="s">
        <v>65</v>
      </c>
      <c r="H38" s="1"/>
      <c r="I38" s="1"/>
      <c r="J38" s="1"/>
      <c r="K38" s="1"/>
      <c r="L38" s="1"/>
      <c r="M38" s="1"/>
    </row>
    <row r="39" spans="1:14" ht="15.75" x14ac:dyDescent="0.25">
      <c r="D39" s="7"/>
      <c r="E39" s="7"/>
      <c r="F39" s="2"/>
      <c r="G39" s="7"/>
    </row>
    <row r="40" spans="1:14" x14ac:dyDescent="0.25">
      <c r="E40" s="1"/>
      <c r="F40" s="1"/>
      <c r="G40" s="43" t="s">
        <v>66</v>
      </c>
    </row>
    <row r="41" spans="1:14" x14ac:dyDescent="0.25">
      <c r="G41" s="1"/>
    </row>
    <row r="42" spans="1:14" x14ac:dyDescent="0.25">
      <c r="A42" t="s">
        <v>67</v>
      </c>
      <c r="G42" s="11"/>
      <c r="H42" s="11"/>
      <c r="I42" s="11"/>
      <c r="J42" s="11"/>
      <c r="K42" s="11"/>
    </row>
    <row r="43" spans="1:14" x14ac:dyDescent="0.25">
      <c r="A43" t="s">
        <v>68</v>
      </c>
      <c r="D43" s="1"/>
      <c r="E43" s="1"/>
      <c r="F43" s="1"/>
      <c r="G43" s="160"/>
      <c r="H43" s="160"/>
      <c r="I43" s="160"/>
      <c r="J43" s="160"/>
      <c r="K43" s="160"/>
    </row>
    <row r="44" spans="1:14" x14ac:dyDescent="0.25">
      <c r="G44" s="1"/>
    </row>
    <row r="45" spans="1:14" x14ac:dyDescent="0.25">
      <c r="A45" t="s">
        <v>69</v>
      </c>
    </row>
    <row r="46" spans="1:14" ht="25.5" customHeight="1" x14ac:dyDescent="0.25">
      <c r="A46" s="159"/>
      <c r="B46" s="159"/>
      <c r="C46" s="159"/>
      <c r="D46" s="159"/>
      <c r="E46" s="159"/>
      <c r="F46" s="159"/>
    </row>
    <row r="47" spans="1:14" x14ac:dyDescent="0.25">
      <c r="A47" t="s">
        <v>70</v>
      </c>
    </row>
  </sheetData>
  <mergeCells count="30">
    <mergeCell ref="N7:N11"/>
    <mergeCell ref="D9:F9"/>
    <mergeCell ref="B7:F7"/>
    <mergeCell ref="D10:F10"/>
    <mergeCell ref="G9:G10"/>
    <mergeCell ref="B3:F3"/>
    <mergeCell ref="B4:F4"/>
    <mergeCell ref="B5:F5"/>
    <mergeCell ref="L9:L10"/>
    <mergeCell ref="K9:K10"/>
    <mergeCell ref="H9:H10"/>
    <mergeCell ref="I9:I10"/>
    <mergeCell ref="G7:L8"/>
    <mergeCell ref="B8:F8"/>
    <mergeCell ref="N22:N26"/>
    <mergeCell ref="B23:F23"/>
    <mergeCell ref="D24:F24"/>
    <mergeCell ref="G24:G25"/>
    <mergeCell ref="H24:H25"/>
    <mergeCell ref="G43:K43"/>
    <mergeCell ref="J9:J10"/>
    <mergeCell ref="B22:F22"/>
    <mergeCell ref="G22:L23"/>
    <mergeCell ref="M22:M26"/>
    <mergeCell ref="M7:M11"/>
    <mergeCell ref="I24:I25"/>
    <mergeCell ref="J24:J25"/>
    <mergeCell ref="K24:K25"/>
    <mergeCell ref="L24:L25"/>
    <mergeCell ref="D25:F25"/>
  </mergeCells>
  <phoneticPr fontId="21" type="noConversion"/>
  <pageMargins left="0.32" right="0.33" top="0.75" bottom="0.75" header="0.3" footer="0.3"/>
  <pageSetup paperSize="9" scale="61" orientation="landscape" copies="2"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47"/>
  <sheetViews>
    <sheetView showGridLines="0" zoomScaleNormal="100" workbookViewId="0">
      <selection activeCell="K5" sqref="K5:N5"/>
    </sheetView>
  </sheetViews>
  <sheetFormatPr defaultRowHeight="15" x14ac:dyDescent="0.25"/>
  <cols>
    <col min="1" max="1" width="1.42578125" customWidth="1"/>
    <col min="2" max="2" width="14.7109375" customWidth="1"/>
    <col min="3" max="3" width="13.42578125" customWidth="1"/>
    <col min="4" max="4" width="14" customWidth="1"/>
    <col min="5" max="5" width="12.28515625" customWidth="1"/>
    <col min="6" max="6" width="11.7109375" customWidth="1"/>
    <col min="7" max="7" width="16.5703125" customWidth="1"/>
    <col min="8" max="8" width="12.5703125" bestFit="1" customWidth="1"/>
    <col min="9" max="9" width="12.5703125" customWidth="1"/>
    <col min="10" max="10" width="15.28515625" customWidth="1"/>
    <col min="11" max="11" width="11.28515625" customWidth="1"/>
    <col min="12" max="12" width="12.7109375" customWidth="1"/>
    <col min="13" max="13" width="16.42578125" customWidth="1"/>
    <col min="14" max="14" width="14.5703125" customWidth="1"/>
  </cols>
  <sheetData>
    <row r="1" spans="2:15" ht="75.95" customHeight="1" thickBot="1" x14ac:dyDescent="0.3">
      <c r="J1" s="183" t="s">
        <v>71</v>
      </c>
      <c r="K1" s="184"/>
      <c r="L1" s="184"/>
      <c r="M1" s="184"/>
      <c r="N1" s="185"/>
    </row>
    <row r="2" spans="2:15" ht="24" customHeight="1" x14ac:dyDescent="0.25">
      <c r="B2" s="109" t="s">
        <v>72</v>
      </c>
      <c r="C2" s="111"/>
      <c r="D2" s="111"/>
      <c r="E2" s="111"/>
      <c r="F2" s="111"/>
      <c r="G2" s="111"/>
      <c r="H2" s="111"/>
      <c r="I2" s="111"/>
      <c r="J2" s="111"/>
      <c r="K2" s="111"/>
      <c r="L2" s="111"/>
      <c r="M2" s="111"/>
      <c r="N2" s="111"/>
      <c r="O2" s="112"/>
    </row>
    <row r="3" spans="2:15" ht="10.5" customHeight="1" x14ac:dyDescent="0.25">
      <c r="B3" s="18"/>
      <c r="C3" s="112"/>
      <c r="D3" s="112"/>
      <c r="E3" s="112"/>
      <c r="F3" s="112"/>
      <c r="G3" s="113"/>
      <c r="H3" s="113"/>
      <c r="I3" s="112"/>
      <c r="J3" s="112"/>
      <c r="K3" s="112"/>
      <c r="L3" s="112"/>
      <c r="M3" s="112"/>
      <c r="N3" s="112"/>
      <c r="O3" s="112"/>
    </row>
    <row r="4" spans="2:15" x14ac:dyDescent="0.25">
      <c r="B4" s="114" t="s">
        <v>28</v>
      </c>
      <c r="C4" s="115" t="s">
        <v>29</v>
      </c>
      <c r="D4" s="116"/>
      <c r="E4" s="116"/>
      <c r="F4" s="116"/>
      <c r="G4" s="116"/>
      <c r="H4" s="116"/>
      <c r="I4" s="191" t="s">
        <v>30</v>
      </c>
      <c r="J4" s="187"/>
      <c r="K4" s="188">
        <v>12345</v>
      </c>
      <c r="L4" s="189"/>
      <c r="M4" s="189"/>
      <c r="N4" s="190"/>
      <c r="O4" s="112"/>
    </row>
    <row r="5" spans="2:15" ht="15" customHeight="1" x14ac:dyDescent="0.25">
      <c r="B5" s="114" t="s">
        <v>73</v>
      </c>
      <c r="C5" s="192" t="s">
        <v>34</v>
      </c>
      <c r="D5" s="192"/>
      <c r="E5" s="192"/>
      <c r="F5" s="192"/>
      <c r="G5" s="192"/>
      <c r="H5" s="192"/>
      <c r="I5" s="186" t="s">
        <v>74</v>
      </c>
      <c r="J5" s="187"/>
      <c r="K5" s="188" t="s">
        <v>75</v>
      </c>
      <c r="L5" s="189"/>
      <c r="M5" s="189"/>
      <c r="N5" s="190"/>
      <c r="O5" s="112"/>
    </row>
    <row r="6" spans="2:15" x14ac:dyDescent="0.25">
      <c r="B6" s="114" t="s">
        <v>76</v>
      </c>
      <c r="C6" s="117"/>
      <c r="D6" s="118"/>
      <c r="E6" s="193">
        <v>41183</v>
      </c>
      <c r="F6" s="194"/>
      <c r="G6" s="194"/>
      <c r="H6" s="194"/>
      <c r="I6" s="221" t="s">
        <v>77</v>
      </c>
      <c r="J6" s="222"/>
      <c r="K6" s="229">
        <v>42339</v>
      </c>
      <c r="L6" s="230"/>
      <c r="M6" s="230"/>
      <c r="N6" s="230"/>
      <c r="O6" s="112"/>
    </row>
    <row r="7" spans="2:15" x14ac:dyDescent="0.25">
      <c r="B7" s="114" t="s">
        <v>78</v>
      </c>
      <c r="C7" s="195">
        <v>2015</v>
      </c>
      <c r="D7" s="196"/>
      <c r="E7" s="197" t="s">
        <v>79</v>
      </c>
      <c r="F7" s="198"/>
      <c r="G7" s="195" t="s">
        <v>80</v>
      </c>
      <c r="H7" s="199"/>
      <c r="I7" s="186" t="s">
        <v>81</v>
      </c>
      <c r="J7" s="191"/>
      <c r="K7" s="187"/>
      <c r="L7" s="189" t="s">
        <v>82</v>
      </c>
      <c r="M7" s="189"/>
      <c r="N7" s="190"/>
      <c r="O7" s="112"/>
    </row>
    <row r="8" spans="2:15" ht="15" customHeight="1" x14ac:dyDescent="0.25">
      <c r="B8" s="120" t="s">
        <v>83</v>
      </c>
      <c r="C8" s="119"/>
      <c r="D8" s="121"/>
      <c r="E8" s="188" t="s">
        <v>84</v>
      </c>
      <c r="F8" s="189"/>
      <c r="G8" s="189"/>
      <c r="H8" s="189"/>
      <c r="I8" s="189"/>
      <c r="J8" s="189"/>
      <c r="K8" s="189"/>
      <c r="L8" s="189"/>
      <c r="M8" s="189"/>
      <c r="N8" s="190"/>
      <c r="O8" s="112"/>
    </row>
    <row r="9" spans="2:15" ht="15" customHeight="1" x14ac:dyDescent="0.25">
      <c r="B9" s="186" t="s">
        <v>85</v>
      </c>
      <c r="C9" s="191"/>
      <c r="D9" s="187"/>
      <c r="E9" s="188" t="s">
        <v>86</v>
      </c>
      <c r="F9" s="189"/>
      <c r="G9" s="189"/>
      <c r="H9" s="189"/>
      <c r="I9" s="189"/>
      <c r="J9" s="189"/>
      <c r="K9" s="189"/>
      <c r="L9" s="189"/>
      <c r="M9" s="189"/>
      <c r="N9" s="190"/>
      <c r="O9" s="112"/>
    </row>
    <row r="10" spans="2:15" ht="15" customHeight="1" x14ac:dyDescent="0.25">
      <c r="B10" s="122"/>
      <c r="C10" s="123"/>
      <c r="D10" s="123"/>
      <c r="E10" s="124"/>
      <c r="F10" s="124"/>
      <c r="G10" s="122"/>
      <c r="H10" s="125"/>
      <c r="I10" s="122"/>
      <c r="J10" s="122"/>
      <c r="K10" s="122"/>
      <c r="L10" s="122"/>
      <c r="M10" s="122"/>
      <c r="N10" s="122"/>
      <c r="O10" s="112"/>
    </row>
    <row r="11" spans="2:15" x14ac:dyDescent="0.25">
      <c r="B11" s="207" t="s">
        <v>18</v>
      </c>
      <c r="C11" s="208"/>
      <c r="D11" s="208"/>
      <c r="E11" s="208"/>
      <c r="F11" s="208"/>
      <c r="G11" s="208"/>
      <c r="H11" s="126"/>
      <c r="I11" s="88"/>
      <c r="J11" s="127" t="s">
        <v>87</v>
      </c>
      <c r="K11" s="128"/>
      <c r="L11" s="129"/>
      <c r="M11" s="129"/>
      <c r="N11" s="126"/>
      <c r="O11" s="112"/>
    </row>
    <row r="12" spans="2:15" ht="45" customHeight="1" x14ac:dyDescent="0.25">
      <c r="B12" s="26" t="s">
        <v>88</v>
      </c>
      <c r="C12" s="61" t="s">
        <v>89</v>
      </c>
      <c r="D12" s="26" t="s">
        <v>90</v>
      </c>
      <c r="E12" s="26" t="s">
        <v>53</v>
      </c>
      <c r="F12" s="26" t="s">
        <v>91</v>
      </c>
      <c r="G12" s="26" t="s">
        <v>92</v>
      </c>
      <c r="H12" s="62" t="s">
        <v>93</v>
      </c>
      <c r="I12" s="88"/>
      <c r="J12" s="62" t="s">
        <v>94</v>
      </c>
      <c r="K12" s="62" t="s">
        <v>95</v>
      </c>
      <c r="L12" s="65" t="s">
        <v>92</v>
      </c>
      <c r="M12" s="201" t="s">
        <v>96</v>
      </c>
      <c r="N12" s="201"/>
      <c r="O12" s="112"/>
    </row>
    <row r="13" spans="2:15" x14ac:dyDescent="0.25">
      <c r="B13" s="114" t="s">
        <v>97</v>
      </c>
      <c r="C13" s="27"/>
      <c r="D13" s="27"/>
      <c r="E13" s="21">
        <f>IF(OR(C13=0, D13=0),0,D13/C13)</f>
        <v>0</v>
      </c>
      <c r="F13" s="105">
        <v>2.5</v>
      </c>
      <c r="G13" s="28">
        <f>F13*E13</f>
        <v>0</v>
      </c>
      <c r="H13" s="70">
        <v>41730</v>
      </c>
      <c r="I13" s="88"/>
      <c r="J13" s="149">
        <v>42156</v>
      </c>
      <c r="K13" s="130">
        <v>1</v>
      </c>
      <c r="L13" s="131">
        <v>1</v>
      </c>
      <c r="M13" s="223"/>
      <c r="N13" s="224"/>
      <c r="O13" s="112"/>
    </row>
    <row r="14" spans="2:15" x14ac:dyDescent="0.25">
      <c r="B14" s="114" t="s">
        <v>98</v>
      </c>
      <c r="C14" s="27"/>
      <c r="D14" s="27"/>
      <c r="E14" s="21">
        <f>IF(OR(C14=0, D14=0),0,D14/C14)</f>
        <v>0</v>
      </c>
      <c r="F14" s="105">
        <v>2.5</v>
      </c>
      <c r="G14" s="28">
        <f>F14*E14</f>
        <v>0</v>
      </c>
      <c r="H14" s="206"/>
      <c r="I14" s="88"/>
      <c r="J14" s="150" t="s">
        <v>99</v>
      </c>
      <c r="K14" s="130">
        <v>3</v>
      </c>
      <c r="L14" s="131">
        <v>3</v>
      </c>
      <c r="M14" s="228"/>
      <c r="N14" s="228"/>
      <c r="O14" s="112"/>
    </row>
    <row r="15" spans="2:15" x14ac:dyDescent="0.25">
      <c r="B15" s="114" t="s">
        <v>100</v>
      </c>
      <c r="C15" s="27"/>
      <c r="D15" s="27"/>
      <c r="E15" s="21">
        <f>IF(OR(C15=0, D15=0),0,D15/C15)</f>
        <v>0</v>
      </c>
      <c r="F15" s="105">
        <v>2.5</v>
      </c>
      <c r="G15" s="28">
        <f>F15*E15</f>
        <v>0</v>
      </c>
      <c r="H15" s="206"/>
      <c r="I15" s="88"/>
      <c r="J15" s="150" t="s">
        <v>101</v>
      </c>
      <c r="K15" s="130">
        <v>2</v>
      </c>
      <c r="L15" s="131">
        <v>2</v>
      </c>
      <c r="M15" s="228"/>
      <c r="N15" s="228"/>
      <c r="O15" s="112"/>
    </row>
    <row r="16" spans="2:15" ht="18.600000000000001" customHeight="1" x14ac:dyDescent="0.25">
      <c r="B16" s="114" t="s">
        <v>102</v>
      </c>
      <c r="C16" s="27"/>
      <c r="D16" s="27"/>
      <c r="E16" s="21">
        <f t="shared" ref="E16:E21" si="0">IF(OR(C16=0, D16=0),0,D16/C16)</f>
        <v>0</v>
      </c>
      <c r="F16" s="105">
        <v>2.5</v>
      </c>
      <c r="G16" s="28">
        <f t="shared" ref="G16:G22" si="1">F16*E16</f>
        <v>0</v>
      </c>
      <c r="H16" s="206"/>
      <c r="I16" s="88"/>
      <c r="J16" s="150" t="s">
        <v>103</v>
      </c>
      <c r="K16" s="130">
        <v>4</v>
      </c>
      <c r="L16" s="131">
        <v>0.9</v>
      </c>
      <c r="M16" s="228"/>
      <c r="N16" s="228"/>
      <c r="O16" s="112"/>
    </row>
    <row r="17" spans="2:15" ht="39.950000000000003" customHeight="1" x14ac:dyDescent="0.25">
      <c r="B17" s="114" t="s">
        <v>104</v>
      </c>
      <c r="C17" s="27"/>
      <c r="D17" s="27"/>
      <c r="E17" s="21">
        <f t="shared" si="0"/>
        <v>0</v>
      </c>
      <c r="F17" s="105">
        <v>2.5</v>
      </c>
      <c r="G17" s="28">
        <f>F17*E17</f>
        <v>0</v>
      </c>
      <c r="H17" s="206"/>
      <c r="I17" s="88"/>
      <c r="J17" s="150" t="s">
        <v>105</v>
      </c>
      <c r="K17" s="130">
        <v>5</v>
      </c>
      <c r="L17" s="131">
        <v>0</v>
      </c>
      <c r="M17" s="226" t="s">
        <v>106</v>
      </c>
      <c r="N17" s="227"/>
      <c r="O17" s="112"/>
    </row>
    <row r="18" spans="2:15" ht="30.75" customHeight="1" x14ac:dyDescent="0.25">
      <c r="B18" s="114" t="s">
        <v>107</v>
      </c>
      <c r="C18" s="27"/>
      <c r="D18" s="27"/>
      <c r="E18" s="21">
        <f t="shared" si="0"/>
        <v>0</v>
      </c>
      <c r="F18" s="105">
        <v>2.5</v>
      </c>
      <c r="G18" s="28">
        <f t="shared" si="1"/>
        <v>0</v>
      </c>
      <c r="H18" s="206"/>
      <c r="I18" s="88"/>
      <c r="J18" s="150" t="s">
        <v>108</v>
      </c>
      <c r="K18" s="130">
        <v>15</v>
      </c>
      <c r="L18" s="131">
        <v>0</v>
      </c>
      <c r="M18" s="226" t="s">
        <v>109</v>
      </c>
      <c r="N18" s="227"/>
      <c r="O18" s="112"/>
    </row>
    <row r="19" spans="2:15" x14ac:dyDescent="0.25">
      <c r="B19" s="114" t="s">
        <v>110</v>
      </c>
      <c r="C19" s="27"/>
      <c r="D19" s="27"/>
      <c r="E19" s="21">
        <f t="shared" si="0"/>
        <v>0</v>
      </c>
      <c r="F19" s="105">
        <v>2.5</v>
      </c>
      <c r="G19" s="28">
        <f t="shared" si="1"/>
        <v>0</v>
      </c>
      <c r="H19" s="206"/>
      <c r="I19" s="88"/>
      <c r="J19" s="151"/>
      <c r="K19" s="114"/>
      <c r="L19" s="120"/>
      <c r="M19" s="200"/>
      <c r="N19" s="200"/>
      <c r="O19" s="112"/>
    </row>
    <row r="20" spans="2:15" x14ac:dyDescent="0.25">
      <c r="B20" s="114" t="s">
        <v>111</v>
      </c>
      <c r="C20" s="27"/>
      <c r="D20" s="27"/>
      <c r="E20" s="21">
        <f t="shared" si="0"/>
        <v>0</v>
      </c>
      <c r="F20" s="105">
        <v>2.5</v>
      </c>
      <c r="G20" s="28">
        <f t="shared" si="1"/>
        <v>0</v>
      </c>
      <c r="H20" s="206"/>
      <c r="I20" s="88"/>
      <c r="J20" s="151"/>
      <c r="K20" s="114"/>
      <c r="L20" s="120"/>
      <c r="M20" s="200"/>
      <c r="N20" s="200"/>
      <c r="O20" s="112"/>
    </row>
    <row r="21" spans="2:15" x14ac:dyDescent="0.25">
      <c r="B21" s="114" t="s">
        <v>112</v>
      </c>
      <c r="C21" s="103">
        <v>150</v>
      </c>
      <c r="D21" s="103">
        <v>150</v>
      </c>
      <c r="E21" s="21">
        <f t="shared" si="0"/>
        <v>1</v>
      </c>
      <c r="F21" s="105">
        <v>2.5</v>
      </c>
      <c r="G21" s="28">
        <f t="shared" si="1"/>
        <v>2.5</v>
      </c>
      <c r="H21" s="206"/>
      <c r="I21" s="88"/>
      <c r="J21" s="151"/>
      <c r="K21" s="114"/>
      <c r="L21" s="120"/>
      <c r="M21" s="200"/>
      <c r="N21" s="200"/>
      <c r="O21" s="112"/>
    </row>
    <row r="22" spans="2:15" x14ac:dyDescent="0.25">
      <c r="B22" s="114" t="s">
        <v>113</v>
      </c>
      <c r="C22" s="103">
        <v>145</v>
      </c>
      <c r="D22" s="103">
        <v>75</v>
      </c>
      <c r="E22" s="21">
        <f>IF(OR(C22=0, D22=0),0,D22/C22)</f>
        <v>0.51724137931034486</v>
      </c>
      <c r="F22" s="105">
        <v>2.5</v>
      </c>
      <c r="G22" s="28">
        <f t="shared" si="1"/>
        <v>1.2931034482758621</v>
      </c>
      <c r="H22" s="206"/>
      <c r="I22" s="88"/>
      <c r="J22" s="151"/>
      <c r="K22" s="132"/>
      <c r="L22" s="120"/>
      <c r="M22" s="200"/>
      <c r="N22" s="200"/>
      <c r="O22" s="112"/>
    </row>
    <row r="23" spans="2:15" x14ac:dyDescent="0.25">
      <c r="B23" s="114" t="s">
        <v>114</v>
      </c>
      <c r="C23" s="103">
        <v>136</v>
      </c>
      <c r="D23" s="103">
        <v>136</v>
      </c>
      <c r="E23" s="21">
        <f>IF(OR(C23=0, D23=0),0,D23/C23)</f>
        <v>1</v>
      </c>
      <c r="F23" s="105">
        <v>2.5</v>
      </c>
      <c r="G23" s="28">
        <f>F23*E23</f>
        <v>2.5</v>
      </c>
      <c r="H23" s="206"/>
      <c r="I23" s="88"/>
      <c r="J23" s="151"/>
      <c r="K23" s="114"/>
      <c r="L23" s="120"/>
      <c r="M23" s="200"/>
      <c r="N23" s="200"/>
      <c r="O23" s="112"/>
    </row>
    <row r="24" spans="2:15" ht="15.75" thickBot="1" x14ac:dyDescent="0.3">
      <c r="B24" s="133" t="s">
        <v>115</v>
      </c>
      <c r="C24" s="104">
        <v>120</v>
      </c>
      <c r="D24" s="104">
        <v>29</v>
      </c>
      <c r="E24" s="72">
        <f>IF(OR(C24=0, D24=0),0,D24/C24)</f>
        <v>0.24166666666666667</v>
      </c>
      <c r="F24" s="106">
        <v>2.5</v>
      </c>
      <c r="G24" s="22">
        <f>F24*E24</f>
        <v>0.60416666666666663</v>
      </c>
      <c r="H24" s="71">
        <v>42094</v>
      </c>
      <c r="I24" s="88"/>
      <c r="J24" s="152"/>
      <c r="K24" s="133"/>
      <c r="L24" s="134"/>
      <c r="M24" s="225"/>
      <c r="N24" s="225"/>
      <c r="O24" s="112"/>
    </row>
    <row r="25" spans="2:15" ht="15.75" thickBot="1" x14ac:dyDescent="0.3">
      <c r="B25" s="10" t="s">
        <v>61</v>
      </c>
      <c r="C25" s="135">
        <f>SUM(C13:C24)</f>
        <v>551</v>
      </c>
      <c r="D25" s="135">
        <f>SUM(D13:D24)</f>
        <v>390</v>
      </c>
      <c r="E25" s="35"/>
      <c r="F25" s="135">
        <f>SUM(F13:F24)</f>
        <v>30</v>
      </c>
      <c r="G25" s="135">
        <f>SUM(G13:G24)</f>
        <v>6.8972701149425291</v>
      </c>
      <c r="H25" s="136"/>
      <c r="I25" s="88"/>
      <c r="J25" s="137"/>
      <c r="K25" s="138">
        <f>SUM(K13:K24)</f>
        <v>30</v>
      </c>
      <c r="L25" s="138">
        <f>SUM(L13:L24)</f>
        <v>6.9</v>
      </c>
      <c r="M25" s="219"/>
      <c r="N25" s="220"/>
      <c r="O25" s="112"/>
    </row>
    <row r="26" spans="2:15" x14ac:dyDescent="0.25">
      <c r="B26" s="41"/>
      <c r="C26" s="139"/>
      <c r="D26" s="139"/>
      <c r="E26" s="64"/>
      <c r="F26" s="139"/>
      <c r="G26" s="139"/>
      <c r="H26" s="140"/>
      <c r="I26" s="88"/>
      <c r="J26" s="122"/>
      <c r="K26" s="141"/>
      <c r="L26" s="122"/>
      <c r="M26" s="88"/>
      <c r="N26" s="88"/>
      <c r="O26" s="112"/>
    </row>
    <row r="27" spans="2:15" ht="15.75" thickBot="1" x14ac:dyDescent="0.3">
      <c r="B27" s="12"/>
      <c r="C27" s="66"/>
      <c r="D27" s="12"/>
      <c r="E27" s="12"/>
      <c r="F27" s="12"/>
      <c r="G27" s="12"/>
      <c r="H27" s="12"/>
      <c r="I27" s="12"/>
      <c r="J27" s="12"/>
      <c r="K27" s="12"/>
      <c r="L27" s="12"/>
      <c r="M27" s="12"/>
      <c r="N27" s="12"/>
      <c r="O27" s="112"/>
    </row>
    <row r="28" spans="2:15" ht="15.75" thickBot="1" x14ac:dyDescent="0.3">
      <c r="B28" s="211" t="s">
        <v>23</v>
      </c>
      <c r="C28" s="212"/>
      <c r="D28" s="212"/>
      <c r="E28" s="212"/>
      <c r="F28" s="212"/>
      <c r="G28" s="212"/>
      <c r="H28" s="212"/>
      <c r="I28" s="212"/>
      <c r="J28" s="212"/>
      <c r="K28" s="212"/>
      <c r="L28" s="212"/>
      <c r="M28" s="212"/>
      <c r="N28" s="213"/>
      <c r="O28" s="112"/>
    </row>
    <row r="29" spans="2:15" x14ac:dyDescent="0.25">
      <c r="B29" s="101" t="s">
        <v>116</v>
      </c>
      <c r="C29" s="202">
        <v>2015</v>
      </c>
      <c r="D29" s="202"/>
      <c r="E29" s="203"/>
      <c r="F29" s="214" t="s">
        <v>117</v>
      </c>
      <c r="G29" s="215"/>
      <c r="H29" s="216" t="s">
        <v>35</v>
      </c>
      <c r="I29" s="217"/>
      <c r="J29" s="217"/>
      <c r="K29" s="217"/>
      <c r="L29" s="217"/>
      <c r="M29" s="218"/>
      <c r="N29" s="171" t="s">
        <v>118</v>
      </c>
      <c r="O29" s="112"/>
    </row>
    <row r="30" spans="2:15" ht="39" x14ac:dyDescent="0.25">
      <c r="B30" s="102" t="s">
        <v>79</v>
      </c>
      <c r="C30" s="204" t="s">
        <v>80</v>
      </c>
      <c r="D30" s="204"/>
      <c r="E30" s="205"/>
      <c r="F30" s="209" t="s">
        <v>119</v>
      </c>
      <c r="G30" s="209" t="s">
        <v>120</v>
      </c>
      <c r="H30" s="142" t="s">
        <v>41</v>
      </c>
      <c r="I30" s="142" t="s">
        <v>42</v>
      </c>
      <c r="J30" s="142" t="s">
        <v>43</v>
      </c>
      <c r="K30" s="142" t="s">
        <v>44</v>
      </c>
      <c r="L30" s="143" t="s">
        <v>45</v>
      </c>
      <c r="M30" s="143" t="s">
        <v>46</v>
      </c>
      <c r="N30" s="172"/>
      <c r="O30" s="112"/>
    </row>
    <row r="31" spans="2:15" ht="42" customHeight="1" thickBot="1" x14ac:dyDescent="0.3">
      <c r="B31" s="13" t="s">
        <v>121</v>
      </c>
      <c r="C31" s="14" t="s">
        <v>122</v>
      </c>
      <c r="D31" s="144" t="s">
        <v>123</v>
      </c>
      <c r="E31" s="15" t="s">
        <v>23</v>
      </c>
      <c r="F31" s="210"/>
      <c r="G31" s="210"/>
      <c r="H31" s="23">
        <v>0</v>
      </c>
      <c r="I31" s="23">
        <v>0</v>
      </c>
      <c r="J31" s="23">
        <v>0</v>
      </c>
      <c r="K31" s="23">
        <v>0</v>
      </c>
      <c r="L31" s="31">
        <v>0</v>
      </c>
      <c r="M31" s="24">
        <f>SUM(H31:L31)</f>
        <v>0</v>
      </c>
      <c r="N31" s="173"/>
      <c r="O31" s="112"/>
    </row>
    <row r="32" spans="2:15" ht="15.75" thickBot="1" x14ac:dyDescent="0.3">
      <c r="B32" s="69">
        <v>42170</v>
      </c>
      <c r="C32" s="67">
        <v>10</v>
      </c>
      <c r="D32" s="68">
        <v>6.9</v>
      </c>
      <c r="E32" s="68">
        <v>240</v>
      </c>
      <c r="F32" s="36">
        <f>D25/C25</f>
        <v>0.7078039927404719</v>
      </c>
      <c r="G32" s="39">
        <f>E32*F32</f>
        <v>169.87295825771326</v>
      </c>
      <c r="H32" s="37">
        <f t="shared" ref="H32:M32" si="2">+$F$19*H31</f>
        <v>0</v>
      </c>
      <c r="I32" s="37">
        <f t="shared" si="2"/>
        <v>0</v>
      </c>
      <c r="J32" s="37">
        <f t="shared" si="2"/>
        <v>0</v>
      </c>
      <c r="K32" s="37">
        <f t="shared" si="2"/>
        <v>0</v>
      </c>
      <c r="L32" s="37">
        <f t="shared" si="2"/>
        <v>0</v>
      </c>
      <c r="M32" s="37">
        <f t="shared" si="2"/>
        <v>0</v>
      </c>
      <c r="N32" s="38">
        <f>+G32+M32</f>
        <v>169.87295825771326</v>
      </c>
      <c r="O32" s="112"/>
    </row>
    <row r="33" spans="2:15" ht="9" customHeight="1" x14ac:dyDescent="0.25">
      <c r="B33" s="155"/>
      <c r="C33" s="139"/>
      <c r="D33" s="139"/>
      <c r="E33" s="64"/>
      <c r="F33" s="139"/>
      <c r="G33" s="139"/>
      <c r="H33" s="140"/>
      <c r="I33" s="88"/>
      <c r="J33" s="122"/>
      <c r="K33" s="141"/>
      <c r="L33" s="122"/>
      <c r="M33" s="88"/>
      <c r="N33" s="88"/>
      <c r="O33" s="112"/>
    </row>
    <row r="34" spans="2:15" x14ac:dyDescent="0.25">
      <c r="B34" s="156" t="s">
        <v>66</v>
      </c>
      <c r="C34" s="88"/>
      <c r="D34" s="20"/>
      <c r="E34" s="18"/>
      <c r="F34" s="18"/>
      <c r="G34" s="18"/>
      <c r="H34" s="19"/>
      <c r="I34" s="18"/>
      <c r="J34" s="157"/>
      <c r="K34" s="112"/>
    </row>
    <row r="35" spans="2:15" x14ac:dyDescent="0.25">
      <c r="C35" s="88"/>
      <c r="D35" s="88"/>
      <c r="E35" s="88"/>
      <c r="F35" s="88"/>
      <c r="G35" s="88"/>
      <c r="H35" s="88"/>
      <c r="I35" s="88"/>
      <c r="J35" s="157"/>
      <c r="K35" s="112"/>
    </row>
    <row r="36" spans="2:15" x14ac:dyDescent="0.25">
      <c r="C36" s="88"/>
      <c r="D36" s="88"/>
      <c r="E36" s="88"/>
      <c r="F36" s="88"/>
      <c r="G36" s="88"/>
      <c r="H36" s="88"/>
      <c r="I36" s="88"/>
      <c r="J36" s="88"/>
      <c r="K36" s="158"/>
      <c r="L36" s="158"/>
      <c r="M36" s="158"/>
      <c r="N36" s="158"/>
      <c r="O36" s="112"/>
    </row>
    <row r="37" spans="2:15" x14ac:dyDescent="0.25">
      <c r="B37" s="88"/>
      <c r="C37" s="88"/>
      <c r="D37" s="88"/>
      <c r="E37" s="88"/>
      <c r="F37" s="88"/>
      <c r="G37" s="88"/>
      <c r="H37" s="88"/>
      <c r="I37" s="88"/>
      <c r="J37" s="88"/>
      <c r="K37" s="88"/>
      <c r="L37" s="88"/>
      <c r="M37" s="88"/>
      <c r="N37" s="88"/>
      <c r="O37" s="112"/>
    </row>
    <row r="38" spans="2:15" x14ac:dyDescent="0.25">
      <c r="B38" t="s">
        <v>124</v>
      </c>
      <c r="H38" s="11"/>
      <c r="I38" s="11"/>
      <c r="J38" s="11"/>
      <c r="K38" s="11"/>
      <c r="L38" s="11"/>
      <c r="M38" s="88"/>
      <c r="N38" s="88"/>
      <c r="O38" s="112"/>
    </row>
    <row r="39" spans="2:15" x14ac:dyDescent="0.25">
      <c r="B39" t="s">
        <v>68</v>
      </c>
      <c r="E39" s="1"/>
      <c r="F39" s="1"/>
      <c r="G39" s="1"/>
      <c r="H39" s="160"/>
      <c r="I39" s="160"/>
      <c r="J39" s="160"/>
      <c r="K39" s="160"/>
      <c r="L39" s="160"/>
      <c r="M39" s="88"/>
      <c r="N39" s="88"/>
      <c r="O39" s="112"/>
    </row>
    <row r="40" spans="2:15" x14ac:dyDescent="0.25">
      <c r="H40" s="1"/>
      <c r="M40" s="88"/>
      <c r="N40" s="88"/>
      <c r="O40" s="112"/>
    </row>
    <row r="41" spans="2:15" x14ac:dyDescent="0.25">
      <c r="B41" t="s">
        <v>69</v>
      </c>
      <c r="M41" s="88"/>
      <c r="N41" s="88"/>
      <c r="O41" s="112"/>
    </row>
    <row r="42" spans="2:15" ht="23.25" customHeight="1" x14ac:dyDescent="0.25">
      <c r="B42" s="159"/>
      <c r="C42" s="159"/>
      <c r="D42" s="159"/>
      <c r="E42" s="159"/>
      <c r="F42" s="159"/>
      <c r="G42" s="159"/>
      <c r="M42" s="110"/>
      <c r="N42" s="110"/>
    </row>
    <row r="43" spans="2:15" x14ac:dyDescent="0.25">
      <c r="B43" t="s">
        <v>70</v>
      </c>
    </row>
    <row r="44" spans="2:15" ht="15.75" x14ac:dyDescent="0.25">
      <c r="B44" s="7"/>
      <c r="C44" s="7"/>
      <c r="D44" s="7"/>
      <c r="E44" s="1"/>
    </row>
    <row r="46" spans="2:15" x14ac:dyDescent="0.25">
      <c r="C46" s="1"/>
      <c r="J46" s="1"/>
    </row>
    <row r="47" spans="2:15" ht="24.75" customHeight="1" x14ac:dyDescent="0.25"/>
  </sheetData>
  <mergeCells count="42">
    <mergeCell ref="H39:L39"/>
    <mergeCell ref="M25:N25"/>
    <mergeCell ref="K4:N4"/>
    <mergeCell ref="I6:J6"/>
    <mergeCell ref="I4:J4"/>
    <mergeCell ref="L7:N7"/>
    <mergeCell ref="M13:N13"/>
    <mergeCell ref="M24:N24"/>
    <mergeCell ref="M17:N17"/>
    <mergeCell ref="M18:N18"/>
    <mergeCell ref="M23:N23"/>
    <mergeCell ref="M14:N14"/>
    <mergeCell ref="M15:N15"/>
    <mergeCell ref="M16:N16"/>
    <mergeCell ref="K6:N6"/>
    <mergeCell ref="M21:N21"/>
    <mergeCell ref="M22:N22"/>
    <mergeCell ref="E9:N9"/>
    <mergeCell ref="M12:N12"/>
    <mergeCell ref="C29:E29"/>
    <mergeCell ref="C30:E30"/>
    <mergeCell ref="H14:H23"/>
    <mergeCell ref="B11:G11"/>
    <mergeCell ref="M19:N19"/>
    <mergeCell ref="M20:N20"/>
    <mergeCell ref="F30:F31"/>
    <mergeCell ref="G30:G31"/>
    <mergeCell ref="B28:N28"/>
    <mergeCell ref="F29:G29"/>
    <mergeCell ref="H29:M29"/>
    <mergeCell ref="N29:N31"/>
    <mergeCell ref="J1:N1"/>
    <mergeCell ref="I5:J5"/>
    <mergeCell ref="K5:N5"/>
    <mergeCell ref="I7:K7"/>
    <mergeCell ref="B9:D9"/>
    <mergeCell ref="C5:H5"/>
    <mergeCell ref="E6:H6"/>
    <mergeCell ref="E8:N8"/>
    <mergeCell ref="C7:D7"/>
    <mergeCell ref="E7:F7"/>
    <mergeCell ref="G7:H7"/>
  </mergeCells>
  <phoneticPr fontId="21" type="noConversion"/>
  <pageMargins left="0.25" right="0.25" top="0.75" bottom="0.75" header="0.3" footer="0.3"/>
  <pageSetup paperSize="9" scale="69" orientation="landscape" copies="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Anvisningar</vt:lpstr>
      <vt:lpstr>Löner</vt:lpstr>
      <vt:lpstr>Semester</vt:lpstr>
      <vt:lpstr>Semester!Tulostusalue</vt:lpstr>
    </vt:vector>
  </TitlesOfParts>
  <Company>Pohjois-Savon TE-keskus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rissanen erkki</dc:creator>
  <cp:lastModifiedBy>Tarhanen Saana (MMM)</cp:lastModifiedBy>
  <cp:lastPrinted>2018-07-12T11:30:30Z</cp:lastPrinted>
  <dcterms:created xsi:type="dcterms:W3CDTF">2010-10-01T07:59:12Z</dcterms:created>
  <dcterms:modified xsi:type="dcterms:W3CDTF">2020-12-08T11:58:34Z</dcterms:modified>
</cp:coreProperties>
</file>