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gif" ContentType="image/gif"/>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valtion.fi\yhteiset_tiedostot\MMM\lvo\ELKA\EMKR\Ohjeet + Lomakkeet\Lomakkeet\"/>
    </mc:Choice>
  </mc:AlternateContent>
  <bookViews>
    <workbookView xWindow="0" yWindow="0" windowWidth="28800" windowHeight="12000" activeTab="1"/>
  </bookViews>
  <sheets>
    <sheet name="Anvisningar" sheetId="12" r:id="rId1"/>
    <sheet name="Löner" sheetId="1" r:id="rId2"/>
    <sheet name="Semester" sheetId="7" r:id="rId3"/>
  </sheets>
  <definedNames>
    <definedName name="_xlnm.Print_Area" localSheetId="2">Semester!$A$11:$I$51</definedName>
  </definedNames>
  <calcPr calcId="162913"/>
</workbook>
</file>

<file path=xl/calcChain.xml><?xml version="1.0" encoding="utf-8"?>
<calcChain xmlns="http://schemas.openxmlformats.org/spreadsheetml/2006/main">
  <c r="L25" i="7" l="1"/>
  <c r="K25" i="7"/>
  <c r="F25" i="7"/>
  <c r="D25" i="7"/>
  <c r="C25" i="7"/>
  <c r="E27" i="1"/>
  <c r="F27" i="1" s="1"/>
  <c r="D34" i="1"/>
  <c r="C34" i="1"/>
  <c r="B34" i="1"/>
  <c r="E33" i="1"/>
  <c r="F33" i="1" s="1"/>
  <c r="E32" i="1"/>
  <c r="F32" i="1" s="1"/>
  <c r="J32" i="1" s="1"/>
  <c r="E31" i="1"/>
  <c r="F31" i="1" s="1"/>
  <c r="E30" i="1"/>
  <c r="F30" i="1" s="1"/>
  <c r="J30" i="1" s="1"/>
  <c r="E29" i="1"/>
  <c r="F29" i="1" s="1"/>
  <c r="E28" i="1"/>
  <c r="F28" i="1" s="1"/>
  <c r="J28" i="1" s="1"/>
  <c r="L26" i="1"/>
  <c r="L11" i="1"/>
  <c r="L32" i="7"/>
  <c r="K32" i="7"/>
  <c r="J32" i="7"/>
  <c r="I32" i="7"/>
  <c r="H32" i="7"/>
  <c r="M31" i="7"/>
  <c r="M32" i="7" s="1"/>
  <c r="E13" i="7"/>
  <c r="G13" i="7" s="1"/>
  <c r="D19" i="1"/>
  <c r="C19" i="1"/>
  <c r="E12" i="1"/>
  <c r="F12" i="1" s="1"/>
  <c r="E14" i="7"/>
  <c r="G14" i="7" s="1"/>
  <c r="E15" i="7"/>
  <c r="G15" i="7" s="1"/>
  <c r="E16" i="7"/>
  <c r="E17" i="7"/>
  <c r="G17" i="7" s="1"/>
  <c r="E18" i="7"/>
  <c r="G18" i="7" s="1"/>
  <c r="E19" i="7"/>
  <c r="G19" i="7" s="1"/>
  <c r="E20" i="7"/>
  <c r="E21" i="7"/>
  <c r="G21" i="7" s="1"/>
  <c r="E22" i="7"/>
  <c r="G22" i="7" s="1"/>
  <c r="E23" i="7"/>
  <c r="G23" i="7" s="1"/>
  <c r="E24" i="7"/>
  <c r="E16" i="1"/>
  <c r="F16" i="1" s="1"/>
  <c r="E17" i="1"/>
  <c r="F17" i="1" s="1"/>
  <c r="E18" i="1"/>
  <c r="F18" i="1" s="1"/>
  <c r="E13" i="1"/>
  <c r="F13" i="1" s="1"/>
  <c r="G13" i="1" s="1"/>
  <c r="E14" i="1"/>
  <c r="F14" i="1" s="1"/>
  <c r="E15" i="1"/>
  <c r="F15" i="1" s="1"/>
  <c r="B19" i="1"/>
  <c r="B36" i="1" s="1"/>
  <c r="G24" i="7"/>
  <c r="G20" i="7"/>
  <c r="G16" i="7"/>
  <c r="C36" i="1" l="1"/>
  <c r="K18" i="1"/>
  <c r="G18" i="1"/>
  <c r="J18" i="1"/>
  <c r="I18" i="1"/>
  <c r="H18" i="1"/>
  <c r="K17" i="1"/>
  <c r="G17" i="1"/>
  <c r="I13" i="1"/>
  <c r="G25" i="7"/>
  <c r="J14" i="1"/>
  <c r="H14" i="1"/>
  <c r="I14" i="1"/>
  <c r="K14" i="1"/>
  <c r="G14" i="1"/>
  <c r="K27" i="1"/>
  <c r="G27" i="1"/>
  <c r="J27" i="1"/>
  <c r="I27" i="1"/>
  <c r="H27" i="1"/>
  <c r="H17" i="1"/>
  <c r="J13" i="1"/>
  <c r="J17" i="1"/>
  <c r="K13" i="1"/>
  <c r="I17" i="1"/>
  <c r="H13" i="1"/>
  <c r="D36" i="1"/>
  <c r="F32" i="7"/>
  <c r="G32" i="7" s="1"/>
  <c r="N32" i="7" s="1"/>
  <c r="H12" i="1"/>
  <c r="G12" i="1"/>
  <c r="I12" i="1"/>
  <c r="J12" i="1"/>
  <c r="F19" i="1"/>
  <c r="K12" i="1"/>
  <c r="J15" i="1"/>
  <c r="G15" i="1"/>
  <c r="H15" i="1"/>
  <c r="I15" i="1"/>
  <c r="K15" i="1"/>
  <c r="K16" i="1"/>
  <c r="H16" i="1"/>
  <c r="J16" i="1"/>
  <c r="I16" i="1"/>
  <c r="G16" i="1"/>
  <c r="F34" i="1"/>
  <c r="F36" i="1" s="1"/>
  <c r="K31" i="1"/>
  <c r="I31" i="1"/>
  <c r="G31" i="1"/>
  <c r="J31" i="1"/>
  <c r="H31" i="1"/>
  <c r="K29" i="1"/>
  <c r="I29" i="1"/>
  <c r="G29" i="1"/>
  <c r="J29" i="1"/>
  <c r="H29" i="1"/>
  <c r="K33" i="1"/>
  <c r="I33" i="1"/>
  <c r="G33" i="1"/>
  <c r="J33" i="1"/>
  <c r="H33" i="1"/>
  <c r="G28" i="1"/>
  <c r="I28" i="1"/>
  <c r="K28" i="1"/>
  <c r="G30" i="1"/>
  <c r="I30" i="1"/>
  <c r="K30" i="1"/>
  <c r="G32" i="1"/>
  <c r="I32" i="1"/>
  <c r="K32" i="1"/>
  <c r="H28" i="1"/>
  <c r="H30" i="1"/>
  <c r="H32" i="1"/>
  <c r="L18" i="1" l="1"/>
  <c r="M18" i="1" s="1"/>
  <c r="L13" i="1"/>
  <c r="M13" i="1" s="1"/>
  <c r="L14" i="1"/>
  <c r="M14" i="1" s="1"/>
  <c r="L17" i="1"/>
  <c r="M17" i="1" s="1"/>
  <c r="L27" i="1"/>
  <c r="M27" i="1" s="1"/>
  <c r="G19" i="1"/>
  <c r="L12" i="1"/>
  <c r="L31" i="1"/>
  <c r="M31" i="1" s="1"/>
  <c r="L16" i="1"/>
  <c r="M16" i="1" s="1"/>
  <c r="L15" i="1"/>
  <c r="M15" i="1" s="1"/>
  <c r="K19" i="1"/>
  <c r="J19" i="1"/>
  <c r="I19" i="1"/>
  <c r="H19" i="1"/>
  <c r="J34" i="1"/>
  <c r="G34" i="1"/>
  <c r="K34" i="1"/>
  <c r="L33" i="1"/>
  <c r="M33" i="1" s="1"/>
  <c r="L29" i="1"/>
  <c r="M29" i="1" s="1"/>
  <c r="L32" i="1"/>
  <c r="M32" i="1" s="1"/>
  <c r="L30" i="1"/>
  <c r="M30" i="1" s="1"/>
  <c r="L28" i="1"/>
  <c r="M28" i="1" s="1"/>
  <c r="H34" i="1"/>
  <c r="I34" i="1"/>
  <c r="K36" i="1" l="1"/>
  <c r="I36" i="1"/>
  <c r="G36" i="1"/>
  <c r="H36" i="1"/>
  <c r="J36" i="1"/>
  <c r="L19" i="1"/>
  <c r="M12" i="1"/>
  <c r="M19" i="1" s="1"/>
  <c r="L34" i="1"/>
  <c r="L36" i="1" l="1"/>
  <c r="M34" i="1"/>
  <c r="M36" i="1" s="1"/>
</calcChain>
</file>

<file path=xl/comments1.xml><?xml version="1.0" encoding="utf-8"?>
<comments xmlns="http://schemas.openxmlformats.org/spreadsheetml/2006/main">
  <authors>
    <author>A001508</author>
  </authors>
  <commentList>
    <comment ref="C11" authorId="0" shapeId="0">
      <text>
        <r>
          <rPr>
            <b/>
            <sz val="9"/>
            <color indexed="81"/>
            <rFont val="Tahoma"/>
            <family val="2"/>
          </rPr>
          <t>Koponen Jemina:</t>
        </r>
        <r>
          <rPr>
            <sz val="9"/>
            <color indexed="81"/>
            <rFont val="Tahoma"/>
            <family val="2"/>
          </rPr>
          <t xml:space="preserve">
Huom! Erikoispyhät lyhentävät kokonaistyöaikaa. Muuksi päiväksi kuin lauantaiksi tai sunnuntaiksi sattuva uudenvuodenpäivä, vapunpäivä, itsenäi-syyspäivä, jouluaatto, joulupäivä, tapaninpäivä ja loppiainen sekä pitkäperjantai, toinen pääsiäispäivä ja juhannusaatto. KATSO OMA TYÖEHTOSOPIMUKSENNE.</t>
        </r>
      </text>
    </comment>
    <comment ref="D11" authorId="0" shapeId="0">
      <text>
        <r>
          <rPr>
            <b/>
            <sz val="9"/>
            <color indexed="81"/>
            <rFont val="Tahoma"/>
            <family val="2"/>
          </rPr>
          <t>Koponen Jemina:</t>
        </r>
        <r>
          <rPr>
            <sz val="9"/>
            <color indexed="81"/>
            <rFont val="Tahoma"/>
            <family val="2"/>
          </rPr>
          <t xml:space="preserve">
HUOM! esim. lomat ja sairaslomat tulee kohdistaa hankkeelle ansainnan mukaisesti.</t>
        </r>
      </text>
    </comment>
    <comment ref="C26" authorId="0" shapeId="0">
      <text>
        <r>
          <rPr>
            <b/>
            <sz val="9"/>
            <color indexed="81"/>
            <rFont val="Tahoma"/>
            <family val="2"/>
          </rPr>
          <t>Koponen Jemina:</t>
        </r>
        <r>
          <rPr>
            <sz val="9"/>
            <color indexed="81"/>
            <rFont val="Tahoma"/>
            <family val="2"/>
          </rPr>
          <t xml:space="preserve">
Huom! Erikoispyhät lyhentävät kokonaistyöaikaa. Muuksi päiväksi kuin lauantaiksi tai sunnuntaiksi sattuva uudenvuodenpäivä, vapunpäivä, itsenäi-syyspäivä, jouluaatto, joulupäivä, tapaninpäivä ja loppiainen sekä pitkäperjantai, toinen pääsiäispäivä ja juhannusaatto. KATSO OMA TYÖEHTOSOPIMUKSENNE.</t>
        </r>
      </text>
    </comment>
    <comment ref="D26" authorId="0" shapeId="0">
      <text>
        <r>
          <rPr>
            <b/>
            <sz val="9"/>
            <color indexed="81"/>
            <rFont val="Tahoma"/>
            <family val="2"/>
          </rPr>
          <t>Koponen Jemina:</t>
        </r>
        <r>
          <rPr>
            <sz val="9"/>
            <color indexed="81"/>
            <rFont val="Tahoma"/>
            <family val="2"/>
          </rPr>
          <t xml:space="preserve">
HUOM! esim. lomat ja sairaslomat tulee kohdistaa hankkeelle ansainnan mukaisesti.</t>
        </r>
      </text>
    </comment>
  </commentList>
</comments>
</file>

<file path=xl/comments2.xml><?xml version="1.0" encoding="utf-8"?>
<comments xmlns="http://schemas.openxmlformats.org/spreadsheetml/2006/main">
  <authors>
    <author>A001508</author>
    <author>Koponen Jemina</author>
  </authors>
  <commentList>
    <comment ref="H31" authorId="0" shapeId="0">
      <text>
        <r>
          <rPr>
            <b/>
            <sz val="9"/>
            <color indexed="81"/>
            <rFont val="Tahoma"/>
            <family val="2"/>
          </rPr>
          <t xml:space="preserve">Koponen Jemina: Markitse tähän ruutuun ko. prosenttiluku.
</t>
        </r>
      </text>
    </comment>
    <comment ref="I31" authorId="1" shapeId="0">
      <text>
        <r>
          <rPr>
            <b/>
            <sz val="9"/>
            <color indexed="81"/>
            <rFont val="Tahoma"/>
            <family val="2"/>
          </rPr>
          <t>Koponen Jemina:</t>
        </r>
        <r>
          <rPr>
            <sz val="9"/>
            <color indexed="81"/>
            <rFont val="Tahoma"/>
            <family val="2"/>
          </rPr>
          <t xml:space="preserve">
Merkitse tähän ruutuun ko. prosenttiluku.
</t>
        </r>
      </text>
    </comment>
    <comment ref="J31" authorId="1" shapeId="0">
      <text>
        <r>
          <rPr>
            <b/>
            <sz val="9"/>
            <color indexed="81"/>
            <rFont val="Tahoma"/>
            <family val="2"/>
          </rPr>
          <t>Koponen Jemina:</t>
        </r>
        <r>
          <rPr>
            <sz val="9"/>
            <color indexed="81"/>
            <rFont val="Tahoma"/>
            <family val="2"/>
          </rPr>
          <t xml:space="preserve">
Merkitse tähän ruutuun ko. prosenttiluku.
</t>
        </r>
      </text>
    </comment>
    <comment ref="K31" authorId="1" shapeId="0">
      <text>
        <r>
          <rPr>
            <b/>
            <sz val="9"/>
            <color indexed="81"/>
            <rFont val="Tahoma"/>
            <family val="2"/>
          </rPr>
          <t>Koponen Jemina:</t>
        </r>
        <r>
          <rPr>
            <sz val="9"/>
            <color indexed="81"/>
            <rFont val="Tahoma"/>
            <family val="2"/>
          </rPr>
          <t xml:space="preserve">
Merkitse tähän ruutuun ko. prosenttiluku.
</t>
        </r>
      </text>
    </comment>
    <comment ref="L31" authorId="1" shapeId="0">
      <text>
        <r>
          <rPr>
            <b/>
            <sz val="9"/>
            <color indexed="81"/>
            <rFont val="Tahoma"/>
            <family val="2"/>
          </rPr>
          <t>Koponen Jemina:</t>
        </r>
        <r>
          <rPr>
            <sz val="9"/>
            <color indexed="81"/>
            <rFont val="Tahoma"/>
            <family val="2"/>
          </rPr>
          <t xml:space="preserve">
Merkitse tähän ruutuun ko. prosenttiluku.
</t>
        </r>
      </text>
    </comment>
    <comment ref="M31" authorId="1" shapeId="0">
      <text>
        <r>
          <rPr>
            <b/>
            <sz val="9"/>
            <color indexed="81"/>
            <rFont val="Tahoma"/>
            <family val="2"/>
          </rPr>
          <t>Koponen Jemina:</t>
        </r>
        <r>
          <rPr>
            <sz val="9"/>
            <color indexed="81"/>
            <rFont val="Tahoma"/>
            <family val="2"/>
          </rPr>
          <t xml:space="preserve">
Merkitse tähän ruutuun ko. prosenttiluku.
</t>
        </r>
      </text>
    </comment>
  </commentList>
</comments>
</file>

<file path=xl/sharedStrings.xml><?xml version="1.0" encoding="utf-8"?>
<sst xmlns="http://schemas.openxmlformats.org/spreadsheetml/2006/main" count="175" uniqueCount="126">
  <si>
    <t>Anvisning för hur man fyller i blanketterna</t>
  </si>
  <si>
    <t>Blanketterna ska lämnas in i samband med varje ansökan om utbetalning som en bilaga där kostnaderna ifråga ingår.</t>
  </si>
  <si>
    <t>Löner-fliken</t>
  </si>
  <si>
    <t>*Blanketten fylls i varje ansökningsperiod.</t>
  </si>
  <si>
    <t>*De uppgifter som angetts i blanketten ska stämma överens med annan löneinformation: bland annat arbetstidsbokföring, lön enligt arbetsavtal samt arbetstagarens bruttolön som den anges i lönekortet.</t>
  </si>
  <si>
    <t xml:space="preserve">*Uppgifter om arbetstagaren och anställningen samt projektets namn, nummer och den betalningsperiod som redogörelsen gäller ska anges i blanketten. </t>
  </si>
  <si>
    <t>*Löneuppgifterna för varje arbetstagare ska samlas till en egen helhet. Löneuppgifterna ska meddelas i blanketten månadsvis.</t>
  </si>
  <si>
    <t>*Total arbetstid: Särskilda helgdagar förkortar den totala arbetstiden. En nyårsdag, första maj, självständighetsdag, julafton, juldag, annandag jul och trettondag som infaller på en annan dag än en lördag eller söndag samt långfredagen, annandag påsk och midsommarafton. Se ditt eget kollektivavtal.</t>
  </si>
  <si>
    <t>*Som lönebikostnader meddelas projektets faktiska andel av arbetsgivarens lagstadgade bikostnader. Till exempel som pensionsavgift meddelas arbetsgivarens procentandel minus arbetstagarens andel.</t>
  </si>
  <si>
    <r>
      <rPr>
        <sz val="10"/>
        <color theme="1"/>
        <rFont val="Arial"/>
        <family val="2"/>
      </rPr>
      <t>*Procenten för arbetsgivarens lagstadgade lönebikostnader ska anges i de rutor som är avsedda för detta.</t>
    </r>
    <r>
      <rPr>
        <sz val="10"/>
        <color theme="1"/>
        <rFont val="Arial"/>
        <family val="2"/>
      </rPr>
      <t xml:space="preserve"> </t>
    </r>
    <r>
      <rPr>
        <b/>
        <sz val="10"/>
        <color theme="1"/>
        <rFont val="Arial"/>
        <family val="2"/>
      </rPr>
      <t>Kom ihåg att uppdatera uppgifterna i blanketten när de ändras!</t>
    </r>
  </si>
  <si>
    <t xml:space="preserve">*De löner som angetts i blanketten ska stämma överens med projektets bokföring. Om de löner som angetts i blanketten inte överensstämmer med lönerna enligt bokföringen ska sökanden redogöra för orsaken till skillnaden. </t>
  </si>
  <si>
    <t xml:space="preserve">*Om NTM-centralens blankettmall inte lämpar sig för att meddela en projektarbetares löneuppgifter går det att redigera den så att den blir lämplig. För till exempel timanställda personer kan man anteckna timlönen och det totala antalet arbetstimmar och antalet timmar som personen arbetat för projektet. </t>
  </si>
  <si>
    <t>*Kom ihåg att kontrollera cellreferenserna i tabellen när du har fyllt i uppgifterna!</t>
  </si>
  <si>
    <t>Semester-fliken</t>
  </si>
  <si>
    <t>*Blanketten ska fyllas i separat för varje arbetstagare.</t>
  </si>
  <si>
    <t>*I blanketten meddelas uppgifterna för en semesterperiod.</t>
  </si>
  <si>
    <t>*Uppgifterna ska fyllas i kumulativt och blanketten lämnas in i samband med varje ansökan om utbetalning där det ingår semestrar eller betald semesterersättning eller semesterpenning.</t>
  </si>
  <si>
    <t>*Om en arbetstagare arbetar i flera olika projekt kan man lägga till kolumner i tabellen så att en och samma blankett omfattar alla projekt.</t>
  </si>
  <si>
    <t>Intjänande av semesterdagar, semesterlön och semesterpenning</t>
  </si>
  <si>
    <t>*I tabellen för kvalifikationsgrunderna för semesterdagar, semesterlön och semesterpenning ska arbetstagarens totala arbetstid och de timmar som arbetstagaren har arbetat i projektet anges. Baserat på dessa bestäms projektets andel av de semesterdagar som intjänats per månad. I kolumnen ”Semesterrätt” ska arbetstagarens intjänade semesterdagar anges månadsvis.</t>
  </si>
  <si>
    <t>Semester som tagits ut</t>
  </si>
  <si>
    <t>*I kolumnen för semester som tagits ut anges för varje semesterperiod den semester som arbetstagaren har tagit ut med beaktande av uppgifterna om den intjänade semestern i tabellen bredvid.</t>
  </si>
  <si>
    <t>*Uppgifterna i tabellen för intjänad semester och uppgifterna om de semesterdagar som tagits ut ska stämma överens med varandra.</t>
  </si>
  <si>
    <t>Semesterpenning</t>
  </si>
  <si>
    <t>*Som fördelningsgrund för semesterpenningen används uppgifterna i tabellen ”Fördelning av semesterdagar, semesterlön och semesterpenning till projektet”</t>
  </si>
  <si>
    <t>*Procenten för arbetsgivarens lagstadgade bikostnader ska anges i de rutor som är avsedda för detta. Kom ihåg att uppdatera uppgifterna i blanketten när de ändras!</t>
  </si>
  <si>
    <t>*Kom ihåg att kontrollera cellreferenserna innan du bifogar blanketten till ansökan om utbetalning!</t>
  </si>
  <si>
    <t>Redogörelse för lönerna för projektets personal</t>
  </si>
  <si>
    <t>Projektets namn:</t>
  </si>
  <si>
    <t>Mallprojekt</t>
  </si>
  <si>
    <t>Projektets nummer:</t>
  </si>
  <si>
    <t xml:space="preserve">Redogörelse för tiden: </t>
  </si>
  <si>
    <t>1.12.2014–31.3.2015</t>
  </si>
  <si>
    <t>För- och efternamn:</t>
  </si>
  <si>
    <t>Mall Deltidsanställd</t>
  </si>
  <si>
    <t>Lönebikostnader, av lön som intjänats i projektet</t>
  </si>
  <si>
    <t>Sammanlagda löner från projektet jämte lönebikostnader</t>
  </si>
  <si>
    <t>Anmärkningar</t>
  </si>
  <si>
    <t>Uppgiftsbeskrivning:</t>
  </si>
  <si>
    <t>Projektsekreterare</t>
  </si>
  <si>
    <t>Anställningen i projektet började (datum):</t>
  </si>
  <si>
    <t>Socialskydd %</t>
  </si>
  <si>
    <t>Pensionsavgift %</t>
  </si>
  <si>
    <t>Olycksfallsförsäkring %</t>
  </si>
  <si>
    <t>Arbetslöshetsförsäkring %</t>
  </si>
  <si>
    <t>Grupplivförsäkring %</t>
  </si>
  <si>
    <t>Bikostnader % sammanlagt</t>
  </si>
  <si>
    <t>Heltids- eller deltidsanställd i projektet:</t>
  </si>
  <si>
    <t>Deltidsanställd</t>
  </si>
  <si>
    <t>Månad</t>
  </si>
  <si>
    <t>Månadens bruttolön</t>
  </si>
  <si>
    <t>Total arbetstid/månad</t>
  </si>
  <si>
    <t>Projekttimmar/månad</t>
  </si>
  <si>
    <t>Projektets procentandel av lönerna</t>
  </si>
  <si>
    <t>Lön från projektet/månad</t>
  </si>
  <si>
    <t>1–31.12.2014</t>
  </si>
  <si>
    <t>1–31.1.2015</t>
  </si>
  <si>
    <t>ledig dag utan lön den 8.1.2015</t>
  </si>
  <si>
    <t>1–28.2.2015</t>
  </si>
  <si>
    <t>1–31.3.2015</t>
  </si>
  <si>
    <t>allmän löneförhöjning</t>
  </si>
  <si>
    <t>Sammanlagt</t>
  </si>
  <si>
    <t>Projektchef</t>
  </si>
  <si>
    <t>Heltidsanställd</t>
  </si>
  <si>
    <t xml:space="preserve">Alla löner sammanlagt </t>
  </si>
  <si>
    <t>= summa i euro från huvudboken jämte bikostnader</t>
  </si>
  <si>
    <t>KOM IHÅG ATT KONTROLLERA CELLREFERENSERNA!</t>
  </si>
  <si>
    <t>Jag intygar att den förskottsinnehållning och de lagstadgade sociala avgifter som angetts i denna bilaga har redovisats till skattemyndigheten</t>
  </si>
  <si>
    <t>och att sysselsättningsstöd inte har erhållits för att anställa personerna.</t>
  </si>
  <si>
    <t>Datum och ort</t>
  </si>
  <si>
    <t>Blanketten utarbetades av (löneräknare, bokförare, räkenskapsbyrå)</t>
  </si>
  <si>
    <r>
      <rPr>
        <sz val="10"/>
        <color theme="1"/>
        <rFont val="Arial"/>
        <family val="2"/>
      </rPr>
      <t>Redogörelsen görs varje semesterår.</t>
    </r>
    <r>
      <rPr>
        <sz val="10"/>
        <color theme="1"/>
        <rFont val="Arial"/>
        <family val="2"/>
      </rPr>
      <t xml:space="preserve"> </t>
    </r>
    <r>
      <rPr>
        <sz val="10"/>
        <color theme="1"/>
        <rFont val="Arial"/>
        <family val="2"/>
      </rPr>
      <t>De semesterdagar som tagits ut ska anges kumulativt i blanketten för semesterperioden ifråga.</t>
    </r>
    <r>
      <rPr>
        <sz val="10"/>
        <color theme="1"/>
        <rFont val="Arial"/>
        <family val="2"/>
      </rPr>
      <t xml:space="preserve"> </t>
    </r>
    <r>
      <rPr>
        <sz val="10"/>
        <color rgb="FFFF0000"/>
        <rFont val="Arial"/>
        <family val="2"/>
      </rPr>
      <t>OBS!</t>
    </r>
    <r>
      <rPr>
        <sz val="10"/>
        <color theme="1"/>
        <rFont val="Arial"/>
        <family val="2"/>
      </rPr>
      <t xml:space="preserve"> </t>
    </r>
    <r>
      <rPr>
        <sz val="10"/>
        <color theme="1"/>
        <rFont val="Arial"/>
        <family val="2"/>
      </rPr>
      <t>Både semesterpenningen och semesterlönen ska ha betalats till löntagaren innan ansökan om utbetalning lämnas in.</t>
    </r>
    <r>
      <rPr>
        <sz val="10"/>
        <color theme="1"/>
        <rFont val="Arial"/>
        <family val="2"/>
      </rPr>
      <t xml:space="preserve"> </t>
    </r>
    <r>
      <rPr>
        <sz val="10"/>
        <color theme="1"/>
        <rFont val="Arial"/>
        <family val="2"/>
      </rPr>
      <t>Avsättningar godkänns inte.</t>
    </r>
  </si>
  <si>
    <t>Fördelning av semesterdagar, semesterlön och semesterpenning till projektet</t>
  </si>
  <si>
    <t>Projektarbetare:</t>
  </si>
  <si>
    <t>Arbets- eller tjänstekollektivavtal:</t>
  </si>
  <si>
    <t>T.ex. AKTA</t>
  </si>
  <si>
    <t>Anställningen i organisationen började:</t>
  </si>
  <si>
    <t>Anställningen i projektet började:</t>
  </si>
  <si>
    <t>Semesterår:</t>
  </si>
  <si>
    <t>Semesterkvalifikationstid:</t>
  </si>
  <si>
    <t>1.4.2014–31.3.2015</t>
  </si>
  <si>
    <t>Semesterrätt i dagar under semesterperioden:</t>
  </si>
  <si>
    <t>30 dagar</t>
  </si>
  <si>
    <t>Beräkningsgrunderna semesterlön:</t>
  </si>
  <si>
    <t xml:space="preserve">T.ex. Månadslön / 25 * antal semesterdagar </t>
  </si>
  <si>
    <t>Beräkningsgrunderna för semesterpenning:</t>
  </si>
  <si>
    <t>T.ex. 50 % av ovanstående</t>
  </si>
  <si>
    <t>Semesterdagar som tagits ut</t>
  </si>
  <si>
    <t>Period</t>
  </si>
  <si>
    <t>Total arbetstid i timmar</t>
  </si>
  <si>
    <t>Projekttimmar</t>
  </si>
  <si>
    <t>Semesterrätt   dagar/månad</t>
  </si>
  <si>
    <t>Semesterdagar från projektet</t>
  </si>
  <si>
    <t>Semesterkvalifikationsår</t>
  </si>
  <si>
    <t>Tidpunkten för semester</t>
  </si>
  <si>
    <t>Semesterdagar sammanlagt</t>
  </si>
  <si>
    <t>Eventuella anmärkningar t.ex. i bokföringen</t>
  </si>
  <si>
    <t>april</t>
  </si>
  <si>
    <t>maj</t>
  </si>
  <si>
    <t>1–3.7.2015</t>
  </si>
  <si>
    <t>juni</t>
  </si>
  <si>
    <t>20–21.7.2015</t>
  </si>
  <si>
    <t>juli</t>
  </si>
  <si>
    <t>11–14.8.2015</t>
  </si>
  <si>
    <t>augusti</t>
  </si>
  <si>
    <t>24–28.8.2015</t>
  </si>
  <si>
    <t>Bortbokning av semesterlönen från projektet verifikation 123456 30.9.2015</t>
  </si>
  <si>
    <t>september</t>
  </si>
  <si>
    <t>7–25.9.2 015</t>
  </si>
  <si>
    <t>Bortbokning av semesterlönen från projektet verifikation 234567</t>
  </si>
  <si>
    <t>oktober</t>
  </si>
  <si>
    <t>november</t>
  </si>
  <si>
    <t>december</t>
  </si>
  <si>
    <t>januari</t>
  </si>
  <si>
    <t>februari</t>
  </si>
  <si>
    <t>mars</t>
  </si>
  <si>
    <t xml:space="preserve">Semesterår:  </t>
  </si>
  <si>
    <t>Deltidsanställning</t>
  </si>
  <si>
    <t>Intjänats sammanlagt från projektet jämte lönebikostnader</t>
  </si>
  <si>
    <t>Projektets andel av den totala arbetstiden i procent</t>
  </si>
  <si>
    <t>Projektets andel av semesterpenningen i euro</t>
  </si>
  <si>
    <t>Betalningsdag</t>
  </si>
  <si>
    <t>Semesterrätt (dagar)</t>
  </si>
  <si>
    <t>Semesterrätt för projektet (dagar)</t>
  </si>
  <si>
    <t>Jag intygar att den förskottsinnehållning och de lagstadgade sociala avgifterna som angetts i denna bilaga har redovisats till skattemyndigheten</t>
  </si>
  <si>
    <t>*Semestrar och sjukledigheter ska fördelas till projektet enligt inkomst. Fördelningsgrunderna för semestrar och sjukledigheter ska beskrivas tydligt i ansökan om utbetalning. Uppgifterna kan meddelas till exempel i punkten ”anmärkningar” i Löner-fliken eller så kan grunderna skrivas in i arbetstidsbokföringen.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</si>
</sst>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 #,##0.00\ &quot;€&quot;_-;\-* #,##0.00\ &quot;€&quot;_-;_-* &quot;-&quot;??\ &quot;€&quot;_-;_-@_-"/>
    <numFmt numFmtId="164" formatCode="_-* #,##0.00\ _€_-;\-* #,##0.00\ _€_-;_-* &quot;-&quot;??\ _€_-;_-@_-"/>
    <numFmt numFmtId="165" formatCode="0.000\ %"/>
    <numFmt numFmtId="166" formatCode="#,##0.00_ ;\-#,##0.00\ "/>
  </numFmts>
  <fonts count="36" x14ac:knownFonts="1">
    <font>
      <sz val="11"/>
      <color theme="1"/>
      <name val="Calibri"/>
      <family val="2"/>
      <scheme val="minor"/>
    </font>
    <font>
      <sz val="10"/>
      <name val="Arial"/>
      <family val="2"/>
    </font>
    <font>
      <b/>
      <sz val="10"/>
      <name val="Arial"/>
      <family val="2"/>
    </font>
    <font>
      <b/>
      <sz val="12"/>
      <name val="Arial"/>
      <family val="2"/>
    </font>
    <font>
      <sz val="9"/>
      <color indexed="81"/>
      <name val="Tahoma"/>
      <family val="2"/>
    </font>
    <font>
      <b/>
      <sz val="9"/>
      <color indexed="81"/>
      <name val="Tahoma"/>
      <family val="2"/>
    </font>
    <font>
      <b/>
      <sz val="9"/>
      <name val="Arial"/>
      <family val="2"/>
    </font>
    <font>
      <sz val="10"/>
      <name val="Arial"/>
      <family val="2"/>
    </font>
    <font>
      <sz val="9"/>
      <name val="Arial"/>
      <family val="2"/>
    </font>
    <font>
      <sz val="12"/>
      <name val="Arial"/>
      <family val="2"/>
    </font>
    <font>
      <sz val="10"/>
      <color indexed="10"/>
      <name val="Arial"/>
      <family val="2"/>
    </font>
    <font>
      <b/>
      <sz val="10"/>
      <color indexed="10"/>
      <name val="Arial"/>
      <family val="2"/>
    </font>
    <font>
      <sz val="11"/>
      <color indexed="8"/>
      <name val="Calibri"/>
      <family val="2"/>
    </font>
    <font>
      <b/>
      <sz val="12"/>
      <color indexed="10"/>
      <name val="Arial"/>
      <family val="2"/>
    </font>
    <font>
      <sz val="10"/>
      <color indexed="8"/>
      <name val="Arial"/>
      <family val="2"/>
    </font>
    <font>
      <b/>
      <sz val="11"/>
      <color indexed="10"/>
      <name val="Calibri"/>
      <family val="2"/>
    </font>
    <font>
      <sz val="10"/>
      <color indexed="40"/>
      <name val="Arial"/>
      <family val="2"/>
    </font>
    <font>
      <b/>
      <sz val="10"/>
      <color indexed="8"/>
      <name val="Arial"/>
      <family val="2"/>
    </font>
    <font>
      <sz val="10"/>
      <color indexed="30"/>
      <name val="Arial"/>
      <family val="2"/>
    </font>
    <font>
      <i/>
      <sz val="10"/>
      <color indexed="30"/>
      <name val="Arial"/>
      <family val="2"/>
    </font>
    <font>
      <b/>
      <sz val="10"/>
      <color indexed="30"/>
      <name val="Arial"/>
      <family val="2"/>
    </font>
    <font>
      <sz val="8"/>
      <name val="Calibri"/>
      <family val="2"/>
    </font>
    <font>
      <i/>
      <sz val="10"/>
      <name val="Arial"/>
      <family val="2"/>
    </font>
    <font>
      <b/>
      <sz val="11"/>
      <color theme="1"/>
      <name val="Calibri"/>
      <family val="2"/>
      <scheme val="minor"/>
    </font>
    <font>
      <i/>
      <sz val="10"/>
      <color rgb="FF0070C0"/>
      <name val="Arial"/>
      <family val="2"/>
    </font>
    <font>
      <sz val="10"/>
      <color rgb="FFFF0000"/>
      <name val="Arial"/>
      <family val="2"/>
    </font>
    <font>
      <sz val="10"/>
      <color theme="1"/>
      <name val="Arial"/>
      <family val="2"/>
    </font>
    <font>
      <b/>
      <sz val="10"/>
      <color theme="1"/>
      <name val="Arial"/>
      <family val="2"/>
    </font>
    <font>
      <sz val="10"/>
      <color rgb="FF0070C0"/>
      <name val="Arial"/>
      <family val="2"/>
    </font>
    <font>
      <b/>
      <sz val="11"/>
      <color theme="1"/>
      <name val="Arial"/>
      <family val="2"/>
    </font>
    <font>
      <sz val="11"/>
      <color theme="1"/>
      <name val="Arial"/>
      <family val="2"/>
    </font>
    <font>
      <sz val="10"/>
      <color theme="1"/>
      <name val="Calibri"/>
      <family val="2"/>
      <scheme val="minor"/>
    </font>
    <font>
      <sz val="11"/>
      <color rgb="FF0070C0"/>
      <name val="Calibri"/>
      <family val="2"/>
      <scheme val="minor"/>
    </font>
    <font>
      <sz val="11"/>
      <color rgb="FF0070C0"/>
      <name val="Calibri"/>
      <family val="2"/>
    </font>
    <font>
      <b/>
      <sz val="10"/>
      <color rgb="FFFF0000"/>
      <name val="Arial"/>
      <family val="2"/>
    </font>
    <font>
      <sz val="10"/>
      <name val="Arial"/>
    </font>
  </fonts>
  <fills count="8">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2"/>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top/>
      <bottom/>
      <diagonal/>
    </border>
    <border>
      <left style="thin">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top style="medium">
        <color indexed="64"/>
      </top>
      <bottom style="thin">
        <color indexed="64"/>
      </bottom>
      <diagonal/>
    </border>
    <border>
      <left/>
      <right style="thin">
        <color indexed="64"/>
      </right>
      <top/>
      <bottom style="thin">
        <color indexed="64"/>
      </bottom>
      <diagonal/>
    </border>
    <border>
      <left/>
      <right/>
      <top style="medium">
        <color indexed="64"/>
      </top>
      <bottom style="thin">
        <color indexed="64"/>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medium">
        <color indexed="64"/>
      </right>
      <top/>
      <bottom/>
      <diagonal/>
    </border>
    <border>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s>
  <cellStyleXfs count="8">
    <xf numFmtId="0" fontId="0" fillId="0" borderId="0"/>
    <xf numFmtId="44" fontId="1" fillId="0" borderId="0" applyFont="0" applyFill="0" applyBorder="0" applyAlignment="0" applyProtection="0"/>
    <xf numFmtId="44" fontId="7" fillId="0" borderId="0" applyFont="0" applyFill="0" applyBorder="0" applyAlignment="0" applyProtection="0"/>
    <xf numFmtId="0" fontId="1" fillId="0" borderId="0"/>
    <xf numFmtId="9" fontId="12" fillId="0" borderId="0" applyFont="0" applyFill="0" applyBorder="0" applyAlignment="0" applyProtection="0"/>
    <xf numFmtId="9" fontId="1" fillId="0" borderId="0" applyFont="0" applyFill="0" applyBorder="0" applyAlignment="0" applyProtection="0"/>
    <xf numFmtId="44" fontId="12" fillId="0" borderId="0" applyFont="0" applyFill="0" applyBorder="0" applyAlignment="0" applyProtection="0"/>
    <xf numFmtId="0" fontId="35" fillId="0" borderId="0"/>
  </cellStyleXfs>
  <cellXfs count="231">
    <xf numFmtId="0" fontId="0" fillId="0" borderId="0" xfId="0"/>
    <xf numFmtId="0" fontId="1" fillId="0" borderId="0" xfId="3"/>
    <xf numFmtId="4" fontId="3" fillId="0" borderId="0" xfId="3" applyNumberFormat="1" applyFont="1" applyBorder="1"/>
    <xf numFmtId="0" fontId="2" fillId="0" borderId="3" xfId="3" applyFont="1" applyBorder="1" applyAlignment="1">
      <alignment wrapText="1"/>
    </xf>
    <xf numFmtId="0" fontId="2" fillId="0" borderId="4" xfId="3" applyFont="1" applyBorder="1" applyAlignment="1">
      <alignment wrapText="1"/>
    </xf>
    <xf numFmtId="4" fontId="1" fillId="0" borderId="0" xfId="3" applyNumberFormat="1"/>
    <xf numFmtId="0" fontId="2" fillId="0" borderId="5" xfId="3" applyFont="1" applyBorder="1"/>
    <xf numFmtId="0" fontId="3" fillId="0" borderId="0" xfId="3" applyFont="1"/>
    <xf numFmtId="0" fontId="2" fillId="0" borderId="0" xfId="3" applyFont="1"/>
    <xf numFmtId="9" fontId="1" fillId="0" borderId="0" xfId="4" applyFont="1"/>
    <xf numFmtId="0" fontId="2" fillId="0" borderId="5" xfId="0" applyFont="1" applyBorder="1"/>
    <xf numFmtId="0" fontId="0" fillId="0" borderId="0" xfId="0" applyBorder="1"/>
    <xf numFmtId="0" fontId="7" fillId="0" borderId="0" xfId="3" applyFont="1"/>
    <xf numFmtId="0" fontId="2" fillId="0" borderId="7" xfId="3" applyFont="1" applyBorder="1" applyAlignment="1">
      <alignment wrapText="1"/>
    </xf>
    <xf numFmtId="0" fontId="2" fillId="0" borderId="8" xfId="3" applyFont="1" applyBorder="1" applyAlignment="1">
      <alignment wrapText="1"/>
    </xf>
    <xf numFmtId="0" fontId="2" fillId="0" borderId="9" xfId="3" applyFont="1" applyBorder="1" applyAlignment="1">
      <alignment wrapText="1"/>
    </xf>
    <xf numFmtId="0" fontId="7" fillId="0" borderId="0" xfId="3" quotePrefix="1" applyFont="1"/>
    <xf numFmtId="0" fontId="0" fillId="0" borderId="1" xfId="0" applyBorder="1"/>
    <xf numFmtId="0" fontId="2" fillId="0" borderId="0" xfId="0" applyFont="1"/>
    <xf numFmtId="0" fontId="10" fillId="0" borderId="0" xfId="0" applyFont="1"/>
    <xf numFmtId="0" fontId="11" fillId="0" borderId="0" xfId="0" applyFont="1"/>
    <xf numFmtId="10" fontId="7" fillId="0" borderId="1" xfId="4" applyNumberFormat="1" applyFont="1" applyBorder="1"/>
    <xf numFmtId="2" fontId="7" fillId="0" borderId="10" xfId="0" applyNumberFormat="1" applyFont="1" applyBorder="1" applyAlignment="1">
      <alignment wrapText="1"/>
    </xf>
    <xf numFmtId="10" fontId="2" fillId="0" borderId="4" xfId="4" applyNumberFormat="1" applyFont="1" applyBorder="1" applyAlignment="1">
      <alignment horizontal="center" wrapText="1"/>
    </xf>
    <xf numFmtId="10" fontId="2" fillId="0" borderId="17" xfId="4" applyNumberFormat="1" applyFont="1" applyBorder="1" applyAlignment="1">
      <alignment horizontal="center" wrapText="1"/>
    </xf>
    <xf numFmtId="4" fontId="13" fillId="0" borderId="18" xfId="3" applyNumberFormat="1" applyFont="1" applyBorder="1"/>
    <xf numFmtId="0" fontId="2" fillId="0" borderId="1" xfId="0" applyFont="1" applyBorder="1" applyAlignment="1">
      <alignment wrapText="1"/>
    </xf>
    <xf numFmtId="2" fontId="7" fillId="2" borderId="1" xfId="0" applyNumberFormat="1" applyFont="1" applyFill="1" applyBorder="1" applyAlignment="1">
      <alignment wrapText="1"/>
    </xf>
    <xf numFmtId="2" fontId="7" fillId="0" borderId="1" xfId="0" applyNumberFormat="1" applyFont="1" applyBorder="1" applyAlignment="1">
      <alignment wrapText="1"/>
    </xf>
    <xf numFmtId="0" fontId="1" fillId="0" borderId="0" xfId="3" applyFont="1"/>
    <xf numFmtId="0" fontId="9" fillId="0" borderId="0" xfId="3" applyFont="1"/>
    <xf numFmtId="165" fontId="2" fillId="0" borderId="17" xfId="4" applyNumberFormat="1" applyFont="1" applyBorder="1" applyAlignment="1">
      <alignment horizontal="center" wrapText="1"/>
    </xf>
    <xf numFmtId="0" fontId="1" fillId="0" borderId="2" xfId="3" applyFont="1" applyBorder="1"/>
    <xf numFmtId="4" fontId="1" fillId="0" borderId="1" xfId="3" applyNumberFormat="1" applyFont="1" applyBorder="1"/>
    <xf numFmtId="0" fontId="1" fillId="0" borderId="1" xfId="3" applyFont="1" applyBorder="1"/>
    <xf numFmtId="10" fontId="2" fillId="0" borderId="14" xfId="4" applyNumberFormat="1" applyFont="1" applyBorder="1" applyAlignment="1">
      <alignment horizontal="center"/>
    </xf>
    <xf numFmtId="9" fontId="7" fillId="0" borderId="14" xfId="4" applyFont="1" applyBorder="1"/>
    <xf numFmtId="44" fontId="7" fillId="0" borderId="14" xfId="6" applyFont="1" applyBorder="1"/>
    <xf numFmtId="44" fontId="7" fillId="0" borderId="18" xfId="3" applyNumberFormat="1" applyFont="1" applyBorder="1"/>
    <xf numFmtId="44" fontId="7" fillId="0" borderId="14" xfId="3" applyNumberFormat="1" applyFont="1" applyBorder="1"/>
    <xf numFmtId="165" fontId="2" fillId="0" borderId="4" xfId="4" applyNumberFormat="1" applyFont="1" applyBorder="1" applyAlignment="1">
      <alignment horizontal="center" wrapText="1"/>
    </xf>
    <xf numFmtId="0" fontId="2" fillId="0" borderId="0" xfId="0" applyFont="1" applyBorder="1"/>
    <xf numFmtId="44" fontId="7" fillId="0" borderId="1" xfId="3" applyNumberFormat="1" applyFont="1" applyBorder="1"/>
    <xf numFmtId="0" fontId="15" fillId="0" borderId="0" xfId="0" applyFont="1"/>
    <xf numFmtId="0" fontId="2" fillId="0" borderId="12" xfId="3" applyFont="1" applyBorder="1" applyAlignment="1"/>
    <xf numFmtId="44" fontId="2" fillId="0" borderId="14" xfId="3" applyNumberFormat="1" applyFont="1" applyBorder="1"/>
    <xf numFmtId="164" fontId="2" fillId="0" borderId="14" xfId="4" applyNumberFormat="1" applyFont="1" applyBorder="1"/>
    <xf numFmtId="44" fontId="7" fillId="0" borderId="27" xfId="6" applyFont="1" applyBorder="1"/>
    <xf numFmtId="44" fontId="7" fillId="0" borderId="27" xfId="3" applyNumberFormat="1" applyFont="1" applyBorder="1"/>
    <xf numFmtId="44" fontId="7" fillId="0" borderId="1" xfId="6" applyFont="1" applyBorder="1"/>
    <xf numFmtId="10" fontId="7" fillId="0" borderId="29" xfId="4" applyNumberFormat="1" applyFont="1" applyBorder="1"/>
    <xf numFmtId="44" fontId="1" fillId="0" borderId="14" xfId="4" applyNumberFormat="1" applyFont="1" applyBorder="1"/>
    <xf numFmtId="0" fontId="1" fillId="0" borderId="24" xfId="3" applyFont="1" applyBorder="1"/>
    <xf numFmtId="4" fontId="1" fillId="0" borderId="10" xfId="3" applyNumberFormat="1" applyFont="1" applyBorder="1"/>
    <xf numFmtId="0" fontId="1" fillId="0" borderId="10" xfId="3" applyFont="1" applyBorder="1"/>
    <xf numFmtId="44" fontId="7" fillId="0" borderId="29" xfId="6" applyFont="1" applyBorder="1"/>
    <xf numFmtId="44" fontId="7" fillId="0" borderId="29" xfId="3" applyNumberFormat="1" applyFont="1" applyBorder="1"/>
    <xf numFmtId="44" fontId="1" fillId="0" borderId="14" xfId="3" applyNumberFormat="1" applyFont="1" applyBorder="1"/>
    <xf numFmtId="166" fontId="2" fillId="0" borderId="14" xfId="3" applyNumberFormat="1" applyFont="1" applyBorder="1"/>
    <xf numFmtId="2" fontId="1" fillId="0" borderId="14" xfId="3" applyNumberFormat="1" applyFont="1" applyBorder="1"/>
    <xf numFmtId="0" fontId="2" fillId="0" borderId="31" xfId="3" applyFont="1" applyBorder="1" applyAlignment="1"/>
    <xf numFmtId="0" fontId="2" fillId="0" borderId="1" xfId="0" applyFont="1" applyBorder="1" applyAlignment="1">
      <alignment wrapText="1" shrinkToFit="1"/>
    </xf>
    <xf numFmtId="0" fontId="2" fillId="0" borderId="1" xfId="0" applyFont="1" applyFill="1" applyBorder="1" applyAlignment="1">
      <alignment wrapText="1"/>
    </xf>
    <xf numFmtId="0" fontId="0" fillId="0" borderId="10" xfId="0" applyBorder="1"/>
    <xf numFmtId="10" fontId="2" fillId="0" borderId="0" xfId="4" applyNumberFormat="1" applyFont="1" applyBorder="1" applyAlignment="1">
      <alignment horizontal="center"/>
    </xf>
    <xf numFmtId="0" fontId="2" fillId="0" borderId="6" xfId="0" applyFont="1" applyFill="1" applyBorder="1" applyAlignment="1">
      <alignment wrapText="1"/>
    </xf>
    <xf numFmtId="0" fontId="18" fillId="0" borderId="0" xfId="3" applyFont="1"/>
    <xf numFmtId="4" fontId="18" fillId="0" borderId="32" xfId="3" applyNumberFormat="1" applyFont="1" applyBorder="1"/>
    <xf numFmtId="2" fontId="18" fillId="0" borderId="14" xfId="3" applyNumberFormat="1" applyFont="1" applyBorder="1"/>
    <xf numFmtId="14" fontId="18" fillId="0" borderId="5" xfId="3" applyNumberFormat="1" applyFont="1" applyBorder="1"/>
    <xf numFmtId="14" fontId="20" fillId="0" borderId="10" xfId="0" applyNumberFormat="1" applyFont="1" applyBorder="1" applyAlignment="1">
      <alignment horizontal="center"/>
    </xf>
    <xf numFmtId="14" fontId="20" fillId="0" borderId="29" xfId="4" applyNumberFormat="1" applyFont="1" applyFill="1" applyBorder="1" applyAlignment="1">
      <alignment horizontal="center"/>
    </xf>
    <xf numFmtId="10" fontId="7" fillId="0" borderId="10" xfId="4" applyNumberFormat="1" applyFont="1" applyBorder="1"/>
    <xf numFmtId="0" fontId="0" fillId="0" borderId="0" xfId="0" applyAlignment="1">
      <alignment horizontal="left" wrapText="1" shrinkToFit="1"/>
    </xf>
    <xf numFmtId="44" fontId="7" fillId="0" borderId="6" xfId="3" applyNumberFormat="1" applyFont="1" applyBorder="1"/>
    <xf numFmtId="44" fontId="7" fillId="0" borderId="33" xfId="3" applyNumberFormat="1" applyFont="1" applyBorder="1"/>
    <xf numFmtId="44" fontId="1" fillId="0" borderId="21" xfId="3" applyNumberFormat="1" applyBorder="1"/>
    <xf numFmtId="44" fontId="16" fillId="0" borderId="18" xfId="3" applyNumberFormat="1" applyFont="1" applyFill="1" applyBorder="1"/>
    <xf numFmtId="44" fontId="7" fillId="0" borderId="34" xfId="3" applyNumberFormat="1" applyFont="1" applyBorder="1"/>
    <xf numFmtId="0" fontId="24" fillId="0" borderId="35" xfId="3" applyFont="1" applyBorder="1"/>
    <xf numFmtId="4" fontId="24" fillId="0" borderId="36" xfId="3" applyNumberFormat="1" applyFont="1" applyBorder="1"/>
    <xf numFmtId="0" fontId="24" fillId="0" borderId="36" xfId="3" applyFont="1" applyBorder="1"/>
    <xf numFmtId="0" fontId="24" fillId="0" borderId="2" xfId="3" applyFont="1" applyBorder="1"/>
    <xf numFmtId="4" fontId="24" fillId="0" borderId="1" xfId="3" applyNumberFormat="1" applyFont="1" applyBorder="1"/>
    <xf numFmtId="0" fontId="24" fillId="0" borderId="1" xfId="3" applyFont="1" applyBorder="1"/>
    <xf numFmtId="0" fontId="3" fillId="4" borderId="0" xfId="3" applyFont="1" applyFill="1"/>
    <xf numFmtId="0" fontId="0" fillId="4" borderId="0" xfId="0" applyFill="1"/>
    <xf numFmtId="0" fontId="25" fillId="0" borderId="0" xfId="3" applyFont="1"/>
    <xf numFmtId="0" fontId="26" fillId="0" borderId="0" xfId="0" applyFont="1"/>
    <xf numFmtId="0" fontId="2" fillId="0" borderId="37" xfId="3" applyFont="1" applyBorder="1" applyAlignment="1">
      <alignment wrapText="1"/>
    </xf>
    <xf numFmtId="0" fontId="2" fillId="0" borderId="38" xfId="3" applyFont="1" applyBorder="1" applyAlignment="1"/>
    <xf numFmtId="0" fontId="2" fillId="0" borderId="11" xfId="3" applyFont="1" applyBorder="1" applyAlignment="1"/>
    <xf numFmtId="0" fontId="2" fillId="0" borderId="39" xfId="3" applyFont="1" applyBorder="1" applyAlignment="1">
      <alignment wrapText="1"/>
    </xf>
    <xf numFmtId="0" fontId="0" fillId="0" borderId="0" xfId="0" applyAlignment="1">
      <alignment wrapText="1" shrinkToFit="1"/>
    </xf>
    <xf numFmtId="0" fontId="27" fillId="0" borderId="0" xfId="0" applyFont="1" applyAlignment="1">
      <alignment wrapText="1" shrinkToFit="1"/>
    </xf>
    <xf numFmtId="0" fontId="7" fillId="0" borderId="0" xfId="0" applyFont="1" applyAlignment="1">
      <alignment wrapText="1" shrinkToFit="1"/>
    </xf>
    <xf numFmtId="0" fontId="26" fillId="0" borderId="0" xfId="0" applyFont="1" applyAlignment="1">
      <alignment wrapText="1" shrinkToFit="1"/>
    </xf>
    <xf numFmtId="0" fontId="26" fillId="0" borderId="0" xfId="0" applyNumberFormat="1" applyFont="1" applyAlignment="1">
      <alignment wrapText="1" shrinkToFit="1"/>
    </xf>
    <xf numFmtId="0" fontId="25" fillId="0" borderId="0" xfId="0" applyFont="1" applyAlignment="1">
      <alignment wrapText="1" shrinkToFit="1"/>
    </xf>
    <xf numFmtId="0" fontId="26" fillId="0" borderId="0" xfId="0" applyNumberFormat="1" applyFont="1" applyAlignment="1">
      <alignment horizontal="left" wrapText="1" shrinkToFit="1"/>
    </xf>
    <xf numFmtId="0" fontId="2" fillId="0" borderId="0" xfId="0" applyFont="1" applyFill="1"/>
    <xf numFmtId="0" fontId="2" fillId="0" borderId="40" xfId="3" applyFont="1" applyBorder="1" applyAlignment="1">
      <alignment wrapText="1"/>
    </xf>
    <xf numFmtId="0" fontId="2" fillId="0" borderId="6" xfId="3" applyFont="1" applyBorder="1" applyAlignment="1">
      <alignment horizontal="left" wrapText="1" shrinkToFit="1"/>
    </xf>
    <xf numFmtId="2" fontId="28" fillId="2" borderId="1" xfId="0" applyNumberFormat="1" applyFont="1" applyFill="1" applyBorder="1" applyAlignment="1">
      <alignment wrapText="1"/>
    </xf>
    <xf numFmtId="2" fontId="28" fillId="2" borderId="10" xfId="0" applyNumberFormat="1" applyFont="1" applyFill="1" applyBorder="1" applyAlignment="1">
      <alignment wrapText="1"/>
    </xf>
    <xf numFmtId="0" fontId="28" fillId="0" borderId="1" xfId="4" applyNumberFormat="1" applyFont="1" applyBorder="1"/>
    <xf numFmtId="0" fontId="28" fillId="0" borderId="10" xfId="4" applyNumberFormat="1" applyFont="1" applyBorder="1"/>
    <xf numFmtId="0" fontId="29" fillId="5" borderId="0" xfId="0" applyFont="1" applyFill="1" applyAlignment="1">
      <alignment wrapText="1" shrinkToFit="1"/>
    </xf>
    <xf numFmtId="0" fontId="29" fillId="6" borderId="0" xfId="0" applyFont="1" applyFill="1" applyAlignment="1">
      <alignment wrapText="1" shrinkToFit="1"/>
    </xf>
    <xf numFmtId="0" fontId="3" fillId="3" borderId="0" xfId="0" applyFont="1" applyFill="1"/>
    <xf numFmtId="0" fontId="30" fillId="0" borderId="0" xfId="0" applyFont="1"/>
    <xf numFmtId="0" fontId="31" fillId="3" borderId="0" xfId="0" applyFont="1" applyFill="1"/>
    <xf numFmtId="0" fontId="31" fillId="0" borderId="0" xfId="0" applyFont="1"/>
    <xf numFmtId="0" fontId="31" fillId="0" borderId="13" xfId="0" applyFont="1" applyBorder="1"/>
    <xf numFmtId="0" fontId="26" fillId="0" borderId="1" xfId="0" applyFont="1" applyBorder="1"/>
    <xf numFmtId="0" fontId="28" fillId="0" borderId="25" xfId="0" applyFont="1" applyBorder="1" applyAlignment="1"/>
    <xf numFmtId="0" fontId="26" fillId="0" borderId="11" xfId="0" applyFont="1" applyBorder="1" applyAlignment="1"/>
    <xf numFmtId="0" fontId="18" fillId="0" borderId="1" xfId="0" applyFont="1" applyBorder="1" applyAlignment="1">
      <alignment horizontal="left"/>
    </xf>
    <xf numFmtId="0" fontId="18" fillId="0" borderId="6" xfId="0" applyFont="1" applyBorder="1" applyAlignment="1">
      <alignment horizontal="left"/>
    </xf>
    <xf numFmtId="0" fontId="18" fillId="0" borderId="12" xfId="0" applyFont="1" applyBorder="1" applyAlignment="1">
      <alignment horizontal="center"/>
    </xf>
    <xf numFmtId="0" fontId="26" fillId="0" borderId="6" xfId="0" applyFont="1" applyBorder="1"/>
    <xf numFmtId="0" fontId="18" fillId="0" borderId="16" xfId="0" applyFont="1" applyBorder="1" applyAlignment="1">
      <alignment horizontal="center"/>
    </xf>
    <xf numFmtId="0" fontId="26" fillId="0" borderId="0" xfId="0" applyFont="1" applyBorder="1"/>
    <xf numFmtId="0" fontId="18" fillId="0" borderId="0" xfId="0" applyFont="1" applyBorder="1" applyAlignment="1">
      <alignment horizontal="center"/>
    </xf>
    <xf numFmtId="0" fontId="7" fillId="0" borderId="0" xfId="0" applyFont="1" applyBorder="1" applyAlignment="1">
      <alignment horizontal="center"/>
    </xf>
    <xf numFmtId="0" fontId="18" fillId="0" borderId="0" xfId="0" applyFont="1" applyBorder="1" applyAlignment="1">
      <alignment horizontal="right"/>
    </xf>
    <xf numFmtId="0" fontId="26" fillId="3" borderId="16" xfId="0" applyFont="1" applyFill="1" applyBorder="1"/>
    <xf numFmtId="0" fontId="2" fillId="3" borderId="6" xfId="0" applyFont="1" applyFill="1" applyBorder="1"/>
    <xf numFmtId="0" fontId="18" fillId="3" borderId="12" xfId="0" applyFont="1" applyFill="1" applyBorder="1"/>
    <xf numFmtId="0" fontId="26" fillId="3" borderId="12" xfId="0" applyFont="1" applyFill="1" applyBorder="1"/>
    <xf numFmtId="0" fontId="28" fillId="0" borderId="1" xfId="0" applyFont="1" applyBorder="1"/>
    <xf numFmtId="0" fontId="28" fillId="0" borderId="6" xfId="0" applyFont="1" applyBorder="1"/>
    <xf numFmtId="0" fontId="10" fillId="0" borderId="1" xfId="0" applyFont="1" applyBorder="1"/>
    <xf numFmtId="0" fontId="26" fillId="0" borderId="10" xfId="0" applyFont="1" applyBorder="1"/>
    <xf numFmtId="0" fontId="26" fillId="0" borderId="25" xfId="0" applyFont="1" applyBorder="1"/>
    <xf numFmtId="4" fontId="7" fillId="0" borderId="14" xfId="0" applyNumberFormat="1" applyFont="1" applyBorder="1"/>
    <xf numFmtId="0" fontId="16" fillId="0" borderId="15" xfId="0" applyFont="1" applyBorder="1"/>
    <xf numFmtId="0" fontId="26" fillId="0" borderId="22" xfId="0" applyFont="1" applyBorder="1"/>
    <xf numFmtId="2" fontId="26" fillId="0" borderId="14" xfId="0" applyNumberFormat="1" applyFont="1" applyBorder="1"/>
    <xf numFmtId="4" fontId="7" fillId="0" borderId="0" xfId="0" applyNumberFormat="1" applyFont="1" applyBorder="1"/>
    <xf numFmtId="0" fontId="16" fillId="0" borderId="0" xfId="0" applyFont="1"/>
    <xf numFmtId="2" fontId="26" fillId="0" borderId="0" xfId="0" applyNumberFormat="1" applyFont="1" applyBorder="1"/>
    <xf numFmtId="0" fontId="2" fillId="0" borderId="1" xfId="3" applyFont="1" applyBorder="1" applyAlignment="1">
      <alignment horizontal="center" wrapText="1"/>
    </xf>
    <xf numFmtId="0" fontId="2" fillId="0" borderId="6" xfId="3" applyFont="1" applyBorder="1" applyAlignment="1">
      <alignment horizontal="center" wrapText="1"/>
    </xf>
    <xf numFmtId="0" fontId="2" fillId="0" borderId="0" xfId="3" applyFont="1" applyAlignment="1">
      <alignment wrapText="1"/>
    </xf>
    <xf numFmtId="0" fontId="7" fillId="0" borderId="1" xfId="3" applyFont="1" applyBorder="1"/>
    <xf numFmtId="0" fontId="32" fillId="0" borderId="1" xfId="0" applyFont="1" applyBorder="1"/>
    <xf numFmtId="0" fontId="0" fillId="0" borderId="1" xfId="0" applyFont="1" applyBorder="1"/>
    <xf numFmtId="0" fontId="33" fillId="0" borderId="1" xfId="0" applyFont="1" applyBorder="1"/>
    <xf numFmtId="14" fontId="28" fillId="0" borderId="1" xfId="0" applyNumberFormat="1" applyFont="1" applyBorder="1" applyAlignment="1">
      <alignment horizontal="right"/>
    </xf>
    <xf numFmtId="0" fontId="28" fillId="0" borderId="1" xfId="0" applyFont="1" applyBorder="1" applyAlignment="1">
      <alignment horizontal="right"/>
    </xf>
    <xf numFmtId="0" fontId="26" fillId="0" borderId="1" xfId="0" applyFont="1" applyBorder="1" applyAlignment="1">
      <alignment horizontal="right"/>
    </xf>
    <xf numFmtId="0" fontId="26" fillId="0" borderId="10" xfId="0" applyFont="1" applyBorder="1" applyAlignment="1">
      <alignment horizontal="right"/>
    </xf>
    <xf numFmtId="0" fontId="22" fillId="0" borderId="0" xfId="0" applyFont="1" applyAlignment="1">
      <alignment wrapText="1" shrinkToFit="1"/>
    </xf>
    <xf numFmtId="0" fontId="1" fillId="0" borderId="0" xfId="0" applyFont="1" applyAlignment="1">
      <alignment wrapText="1" shrinkToFit="1"/>
    </xf>
    <xf numFmtId="0" fontId="8" fillId="0" borderId="0" xfId="0" applyFont="1"/>
    <xf numFmtId="0" fontId="34" fillId="0" borderId="0" xfId="0" applyFont="1"/>
    <xf numFmtId="0" fontId="14" fillId="0" borderId="0" xfId="0" applyFont="1" applyFill="1" applyBorder="1"/>
    <xf numFmtId="0" fontId="26" fillId="0" borderId="0" xfId="0" applyFont="1" applyFill="1" applyBorder="1"/>
    <xf numFmtId="0" fontId="0" fillId="0" borderId="13" xfId="0" applyBorder="1"/>
    <xf numFmtId="0" fontId="0" fillId="0" borderId="0" xfId="0" applyBorder="1" applyAlignment="1">
      <alignment horizontal="left"/>
    </xf>
    <xf numFmtId="0" fontId="6" fillId="0" borderId="10" xfId="3" applyFont="1" applyBorder="1" applyAlignment="1">
      <alignment horizontal="center" wrapText="1"/>
    </xf>
    <xf numFmtId="0" fontId="6" fillId="0" borderId="28" xfId="3" applyFont="1" applyBorder="1" applyAlignment="1">
      <alignment horizontal="center" wrapText="1"/>
    </xf>
    <xf numFmtId="0" fontId="24" fillId="0" borderId="42" xfId="3" applyFont="1" applyBorder="1" applyAlignment="1">
      <alignment horizontal="left" wrapText="1"/>
    </xf>
    <xf numFmtId="0" fontId="24" fillId="0" borderId="47" xfId="3" applyFont="1" applyBorder="1" applyAlignment="1">
      <alignment horizontal="left" wrapText="1"/>
    </xf>
    <xf numFmtId="0" fontId="1" fillId="0" borderId="34" xfId="3" applyFont="1" applyBorder="1" applyAlignment="1">
      <alignment horizontal="center" wrapText="1"/>
    </xf>
    <xf numFmtId="0" fontId="1" fillId="0" borderId="26" xfId="3" applyFont="1" applyBorder="1" applyAlignment="1">
      <alignment horizontal="center" wrapText="1"/>
    </xf>
    <xf numFmtId="0" fontId="1" fillId="0" borderId="43" xfId="3" applyFont="1" applyBorder="1" applyAlignment="1">
      <alignment horizontal="center" wrapText="1"/>
    </xf>
    <xf numFmtId="0" fontId="1" fillId="0" borderId="23" xfId="3" applyFont="1" applyBorder="1" applyAlignment="1">
      <alignment horizontal="center" wrapText="1"/>
    </xf>
    <xf numFmtId="0" fontId="1" fillId="0" borderId="13" xfId="3" applyFont="1" applyBorder="1" applyAlignment="1">
      <alignment horizontal="center" wrapText="1"/>
    </xf>
    <xf numFmtId="0" fontId="1" fillId="0" borderId="41" xfId="3" applyFont="1" applyBorder="1" applyAlignment="1">
      <alignment horizontal="center" wrapText="1"/>
    </xf>
    <xf numFmtId="0" fontId="2" fillId="0" borderId="44" xfId="3" applyFont="1" applyBorder="1" applyAlignment="1">
      <alignment horizontal="center" wrapText="1"/>
    </xf>
    <xf numFmtId="0" fontId="2" fillId="0" borderId="30" xfId="3" applyFont="1" applyBorder="1" applyAlignment="1">
      <alignment horizontal="center" wrapText="1"/>
    </xf>
    <xf numFmtId="0" fontId="2" fillId="0" borderId="45" xfId="3" applyFont="1" applyBorder="1" applyAlignment="1">
      <alignment horizontal="center" wrapText="1"/>
    </xf>
    <xf numFmtId="14" fontId="19" fillId="0" borderId="12" xfId="3" applyNumberFormat="1" applyFont="1" applyBorder="1" applyAlignment="1">
      <alignment horizontal="left"/>
    </xf>
    <xf numFmtId="14" fontId="19" fillId="0" borderId="16" xfId="3" applyNumberFormat="1" applyFont="1" applyBorder="1" applyAlignment="1">
      <alignment horizontal="left"/>
    </xf>
    <xf numFmtId="0" fontId="23" fillId="0" borderId="20" xfId="0" applyFont="1" applyBorder="1" applyAlignment="1">
      <alignment horizontal="center"/>
    </xf>
    <xf numFmtId="0" fontId="23" fillId="0" borderId="46" xfId="0" applyFont="1" applyBorder="1" applyAlignment="1">
      <alignment horizontal="center"/>
    </xf>
    <xf numFmtId="0" fontId="24" fillId="0" borderId="12" xfId="3" applyFont="1" applyBorder="1" applyAlignment="1">
      <alignment horizontal="left" wrapText="1"/>
    </xf>
    <xf numFmtId="0" fontId="24" fillId="0" borderId="16" xfId="3" applyFont="1" applyBorder="1" applyAlignment="1">
      <alignment horizontal="left" wrapText="1"/>
    </xf>
    <xf numFmtId="0" fontId="24" fillId="0" borderId="1" xfId="0" applyFont="1" applyBorder="1" applyAlignment="1">
      <alignment horizontal="left"/>
    </xf>
    <xf numFmtId="0" fontId="24" fillId="0" borderId="1" xfId="3" applyFont="1" applyBorder="1" applyAlignment="1">
      <alignment horizontal="left"/>
    </xf>
    <xf numFmtId="17" fontId="24" fillId="0" borderId="1" xfId="3" applyNumberFormat="1" applyFont="1" applyBorder="1" applyAlignment="1">
      <alignment horizontal="left"/>
    </xf>
    <xf numFmtId="0" fontId="26" fillId="7" borderId="22" xfId="0" applyFont="1" applyFill="1" applyBorder="1" applyAlignment="1">
      <alignment horizontal="left" wrapText="1"/>
    </xf>
    <xf numFmtId="0" fontId="26" fillId="7" borderId="19" xfId="0" applyFont="1" applyFill="1" applyBorder="1" applyAlignment="1">
      <alignment horizontal="left" wrapText="1"/>
    </xf>
    <xf numFmtId="0" fontId="26" fillId="7" borderId="48" xfId="0" applyFont="1" applyFill="1" applyBorder="1" applyAlignment="1">
      <alignment horizontal="left" wrapText="1"/>
    </xf>
    <xf numFmtId="0" fontId="26" fillId="0" borderId="6" xfId="0" applyFont="1" applyBorder="1" applyAlignment="1">
      <alignment horizontal="left"/>
    </xf>
    <xf numFmtId="0" fontId="26" fillId="0" borderId="16" xfId="0" applyFont="1" applyBorder="1" applyAlignment="1">
      <alignment horizontal="left"/>
    </xf>
    <xf numFmtId="0" fontId="28" fillId="0" borderId="6" xfId="0" applyFont="1" applyBorder="1" applyAlignment="1">
      <alignment horizontal="left"/>
    </xf>
    <xf numFmtId="0" fontId="28" fillId="0" borderId="12" xfId="0" applyFont="1" applyBorder="1" applyAlignment="1">
      <alignment horizontal="left"/>
    </xf>
    <xf numFmtId="0" fontId="28" fillId="0" borderId="16" xfId="0" applyFont="1" applyBorder="1" applyAlignment="1">
      <alignment horizontal="left"/>
    </xf>
    <xf numFmtId="0" fontId="26" fillId="0" borderId="12" xfId="0" applyFont="1" applyBorder="1" applyAlignment="1">
      <alignment horizontal="left"/>
    </xf>
    <xf numFmtId="0" fontId="18" fillId="0" borderId="1" xfId="0" applyFont="1" applyBorder="1" applyAlignment="1">
      <alignment horizontal="left"/>
    </xf>
    <xf numFmtId="14" fontId="28" fillId="0" borderId="1" xfId="0" applyNumberFormat="1" applyFont="1" applyBorder="1" applyAlignment="1">
      <alignment horizontal="left"/>
    </xf>
    <xf numFmtId="0" fontId="28" fillId="0" borderId="1" xfId="0" applyFont="1" applyBorder="1" applyAlignment="1">
      <alignment horizontal="left"/>
    </xf>
    <xf numFmtId="0" fontId="18" fillId="0" borderId="6" xfId="0" applyFont="1" applyBorder="1" applyAlignment="1">
      <alignment horizontal="left"/>
    </xf>
    <xf numFmtId="0" fontId="18" fillId="0" borderId="12" xfId="0" applyFont="1" applyBorder="1" applyAlignment="1">
      <alignment horizontal="left"/>
    </xf>
    <xf numFmtId="0" fontId="7" fillId="0" borderId="6" xfId="0" applyFont="1" applyBorder="1" applyAlignment="1">
      <alignment horizontal="left"/>
    </xf>
    <xf numFmtId="0" fontId="7" fillId="0" borderId="16" xfId="0" applyFont="1" applyBorder="1" applyAlignment="1">
      <alignment horizontal="left"/>
    </xf>
    <xf numFmtId="0" fontId="18" fillId="0" borderId="16" xfId="0" applyFont="1" applyBorder="1" applyAlignment="1">
      <alignment horizontal="left"/>
    </xf>
    <xf numFmtId="0" fontId="26" fillId="0" borderId="1" xfId="0" applyFont="1" applyBorder="1" applyAlignment="1">
      <alignment horizontal="center" wrapText="1" shrinkToFit="1"/>
    </xf>
    <xf numFmtId="0" fontId="2" fillId="0" borderId="1" xfId="0" applyFont="1" applyFill="1" applyBorder="1" applyAlignment="1">
      <alignment horizontal="center" wrapText="1"/>
    </xf>
    <xf numFmtId="0" fontId="28" fillId="0" borderId="42" xfId="3" applyFont="1" applyBorder="1" applyAlignment="1">
      <alignment horizontal="center" wrapText="1"/>
    </xf>
    <xf numFmtId="0" fontId="28" fillId="0" borderId="47" xfId="3" applyFont="1" applyBorder="1" applyAlignment="1">
      <alignment horizontal="center" wrapText="1"/>
    </xf>
    <xf numFmtId="0" fontId="28" fillId="0" borderId="12" xfId="3" applyFont="1" applyBorder="1" applyAlignment="1">
      <alignment horizontal="center" wrapText="1" shrinkToFit="1"/>
    </xf>
    <xf numFmtId="0" fontId="28" fillId="0" borderId="16" xfId="3" applyFont="1" applyBorder="1" applyAlignment="1">
      <alignment horizontal="center" wrapText="1" shrinkToFit="1"/>
    </xf>
    <xf numFmtId="0" fontId="7" fillId="0" borderId="29" xfId="0" applyFont="1" applyBorder="1" applyAlignment="1">
      <alignment horizontal="center" wrapText="1" shrinkToFit="1"/>
    </xf>
    <xf numFmtId="0" fontId="17" fillId="3" borderId="6" xfId="0" applyFont="1" applyFill="1" applyBorder="1" applyAlignment="1">
      <alignment horizontal="center"/>
    </xf>
    <xf numFmtId="0" fontId="17" fillId="3" borderId="12" xfId="0" applyFont="1" applyFill="1" applyBorder="1" applyAlignment="1">
      <alignment horizontal="center"/>
    </xf>
    <xf numFmtId="0" fontId="7" fillId="0" borderId="10" xfId="3" applyFont="1" applyBorder="1" applyAlignment="1">
      <alignment horizontal="center" wrapText="1"/>
    </xf>
    <xf numFmtId="0" fontId="7" fillId="0" borderId="9" xfId="3" applyFont="1" applyBorder="1" applyAlignment="1">
      <alignment horizontal="center" wrapText="1"/>
    </xf>
    <xf numFmtId="0" fontId="2" fillId="3" borderId="22" xfId="3" applyFont="1" applyFill="1" applyBorder="1" applyAlignment="1">
      <alignment horizontal="center"/>
    </xf>
    <xf numFmtId="0" fontId="2" fillId="3" borderId="19" xfId="3" applyFont="1" applyFill="1" applyBorder="1" applyAlignment="1">
      <alignment horizontal="center"/>
    </xf>
    <xf numFmtId="0" fontId="2" fillId="3" borderId="48" xfId="3" applyFont="1" applyFill="1" applyBorder="1" applyAlignment="1">
      <alignment horizontal="center"/>
    </xf>
    <xf numFmtId="0" fontId="7" fillId="0" borderId="23" xfId="3" applyFont="1" applyBorder="1" applyAlignment="1">
      <alignment horizontal="center" wrapText="1"/>
    </xf>
    <xf numFmtId="0" fontId="7" fillId="0" borderId="41" xfId="3" applyFont="1" applyBorder="1" applyAlignment="1">
      <alignment horizontal="center" wrapText="1"/>
    </xf>
    <xf numFmtId="0" fontId="7" fillId="0" borderId="34" xfId="3" applyFont="1" applyBorder="1" applyAlignment="1">
      <alignment horizontal="center" wrapText="1"/>
    </xf>
    <xf numFmtId="0" fontId="7" fillId="0" borderId="26" xfId="3" applyFont="1" applyBorder="1" applyAlignment="1">
      <alignment horizontal="center" wrapText="1"/>
    </xf>
    <xf numFmtId="0" fontId="7" fillId="0" borderId="43" xfId="0" applyFont="1" applyBorder="1" applyAlignment="1">
      <alignment horizontal="center" wrapText="1"/>
    </xf>
    <xf numFmtId="0" fontId="26" fillId="0" borderId="14" xfId="0" applyFont="1" applyBorder="1" applyAlignment="1">
      <alignment horizontal="center"/>
    </xf>
    <xf numFmtId="0" fontId="26" fillId="0" borderId="15" xfId="0" applyFont="1" applyBorder="1" applyAlignment="1">
      <alignment horizontal="center"/>
    </xf>
    <xf numFmtId="0" fontId="26" fillId="0" borderId="6" xfId="0" applyFont="1" applyBorder="1" applyAlignment="1">
      <alignment horizontal="left" wrapText="1" shrinkToFit="1"/>
    </xf>
    <xf numFmtId="0" fontId="26" fillId="0" borderId="12" xfId="0" applyFont="1" applyBorder="1" applyAlignment="1">
      <alignment horizontal="left" wrapText="1" shrinkToFit="1"/>
    </xf>
    <xf numFmtId="0" fontId="26" fillId="0" borderId="6" xfId="0" applyFont="1" applyBorder="1" applyAlignment="1">
      <alignment horizontal="center" wrapText="1" shrinkToFit="1"/>
    </xf>
    <xf numFmtId="0" fontId="26" fillId="0" borderId="16" xfId="0" applyFont="1" applyBorder="1" applyAlignment="1">
      <alignment horizontal="center" wrapText="1" shrinkToFit="1"/>
    </xf>
    <xf numFmtId="0" fontId="26" fillId="0" borderId="4" xfId="0" applyFont="1" applyBorder="1" applyAlignment="1">
      <alignment horizontal="center" wrapText="1" shrinkToFit="1"/>
    </xf>
    <xf numFmtId="0" fontId="28" fillId="0" borderId="6" xfId="0" applyFont="1" applyBorder="1" applyAlignment="1">
      <alignment horizontal="left" wrapText="1" shrinkToFit="1"/>
    </xf>
    <xf numFmtId="0" fontId="28" fillId="0" borderId="16" xfId="0" applyFont="1" applyBorder="1" applyAlignment="1">
      <alignment horizontal="left" wrapText="1" shrinkToFit="1"/>
    </xf>
    <xf numFmtId="0" fontId="28" fillId="0" borderId="1" xfId="0" applyFont="1" applyBorder="1" applyAlignment="1">
      <alignment horizontal="center" wrapText="1" shrinkToFit="1"/>
    </xf>
    <xf numFmtId="14" fontId="28" fillId="0" borderId="1" xfId="0" applyNumberFormat="1" applyFont="1" applyBorder="1" applyAlignment="1">
      <alignment horizontal="left" wrapText="1" shrinkToFit="1"/>
    </xf>
    <xf numFmtId="0" fontId="28" fillId="0" borderId="1" xfId="0" applyFont="1" applyBorder="1" applyAlignment="1">
      <alignment horizontal="left" wrapText="1" shrinkToFit="1"/>
    </xf>
  </cellXfs>
  <cellStyles count="8">
    <cellStyle name="Euro" xfId="1"/>
    <cellStyle name="Euro 3" xfId="2"/>
    <cellStyle name="Normaali" xfId="0" builtinId="0"/>
    <cellStyle name="Normaali 2" xfId="3"/>
    <cellStyle name="Normaali 3" xfId="7"/>
    <cellStyle name="Prosentti 2" xfId="5"/>
    <cellStyle name="Prosenttia" xfId="4" builtinId="5"/>
    <cellStyle name="Valuutta" xfId="6" builtin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gif"/><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3.gif"/><Relationship Id="rId2" Type="http://schemas.openxmlformats.org/officeDocument/2006/relationships/image" Target="../media/image2.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3" Type="http://schemas.openxmlformats.org/officeDocument/2006/relationships/image" Target="../media/image3.gif"/><Relationship Id="rId2" Type="http://schemas.openxmlformats.org/officeDocument/2006/relationships/image" Target="../media/image2.jpeg"/><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0</xdr:col>
      <xdr:colOff>2688717</xdr:colOff>
      <xdr:row>0</xdr:row>
      <xdr:rowOff>914400</xdr:rowOff>
    </xdr:to>
    <xdr:pic>
      <xdr:nvPicPr>
        <xdr:cNvPr id="2" name="Kuva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5" y="0"/>
          <a:ext cx="2602992" cy="914400"/>
        </a:xfrm>
        <a:prstGeom prst="rect">
          <a:avLst/>
        </a:prstGeom>
      </xdr:spPr>
    </xdr:pic>
    <xdr:clientData/>
  </xdr:twoCellAnchor>
  <xdr:twoCellAnchor editAs="oneCell">
    <xdr:from>
      <xdr:col>0</xdr:col>
      <xdr:colOff>5010150</xdr:colOff>
      <xdr:row>0</xdr:row>
      <xdr:rowOff>0</xdr:rowOff>
    </xdr:from>
    <xdr:to>
      <xdr:col>0</xdr:col>
      <xdr:colOff>6619875</xdr:colOff>
      <xdr:row>0</xdr:row>
      <xdr:rowOff>949913</xdr:rowOff>
    </xdr:to>
    <xdr:pic>
      <xdr:nvPicPr>
        <xdr:cNvPr id="3073" name="Picture 1" descr="C:\Users\metsantu\Documents\EMKR\Logot\EMKR-suomi.jp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010150" y="0"/>
          <a:ext cx="1609725" cy="9499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3619500</xdr:colOff>
      <xdr:row>0</xdr:row>
      <xdr:rowOff>88583</xdr:rowOff>
    </xdr:from>
    <xdr:to>
      <xdr:col>0</xdr:col>
      <xdr:colOff>4742524</xdr:colOff>
      <xdr:row>0</xdr:row>
      <xdr:rowOff>838200</xdr:rowOff>
    </xdr:to>
    <xdr:pic>
      <xdr:nvPicPr>
        <xdr:cNvPr id="3074" name="Picture 2" descr="C:\Users\metsantu\Documents\EMKR\Logot\lippu_eu.gif"/>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flipH="1">
          <a:off x="3619500" y="88583"/>
          <a:ext cx="1123024" cy="74961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295275</xdr:colOff>
      <xdr:row>1</xdr:row>
      <xdr:rowOff>57150</xdr:rowOff>
    </xdr:from>
    <xdr:to>
      <xdr:col>10</xdr:col>
      <xdr:colOff>136017</xdr:colOff>
      <xdr:row>5</xdr:row>
      <xdr:rowOff>114300</xdr:rowOff>
    </xdr:to>
    <xdr:pic>
      <xdr:nvPicPr>
        <xdr:cNvPr id="3" name="Kuva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172075" y="257175"/>
          <a:ext cx="2602992" cy="914400"/>
        </a:xfrm>
        <a:prstGeom prst="rect">
          <a:avLst/>
        </a:prstGeom>
      </xdr:spPr>
    </xdr:pic>
    <xdr:clientData/>
  </xdr:twoCellAnchor>
  <xdr:twoCellAnchor editAs="oneCell">
    <xdr:from>
      <xdr:col>13</xdr:col>
      <xdr:colOff>581025</xdr:colOff>
      <xdr:row>1</xdr:row>
      <xdr:rowOff>66675</xdr:rowOff>
    </xdr:from>
    <xdr:to>
      <xdr:col>13</xdr:col>
      <xdr:colOff>2190750</xdr:colOff>
      <xdr:row>5</xdr:row>
      <xdr:rowOff>159338</xdr:rowOff>
    </xdr:to>
    <xdr:pic>
      <xdr:nvPicPr>
        <xdr:cNvPr id="4" name="Picture 1" descr="C:\Users\metsantu\Documents\EMKR\Logot\EMKR-suomi.jp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525125" y="266700"/>
          <a:ext cx="1609725" cy="9499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85725</xdr:colOff>
      <xdr:row>1</xdr:row>
      <xdr:rowOff>155258</xdr:rowOff>
    </xdr:from>
    <xdr:to>
      <xdr:col>13</xdr:col>
      <xdr:colOff>313399</xdr:colOff>
      <xdr:row>5</xdr:row>
      <xdr:rowOff>47625</xdr:rowOff>
    </xdr:to>
    <xdr:pic>
      <xdr:nvPicPr>
        <xdr:cNvPr id="5" name="Picture 2" descr="C:\Users\metsantu\Documents\EMKR\Logot\lippu_eu.gif"/>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flipH="1">
          <a:off x="9134475" y="355283"/>
          <a:ext cx="1123024" cy="74961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76200</xdr:colOff>
      <xdr:row>0</xdr:row>
      <xdr:rowOff>30024</xdr:rowOff>
    </xdr:from>
    <xdr:to>
      <xdr:col>3</xdr:col>
      <xdr:colOff>638175</xdr:colOff>
      <xdr:row>0</xdr:row>
      <xdr:rowOff>886605</xdr:rowOff>
    </xdr:to>
    <xdr:pic>
      <xdr:nvPicPr>
        <xdr:cNvPr id="2" name="Kuva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1450" y="30024"/>
          <a:ext cx="2438400" cy="856581"/>
        </a:xfrm>
        <a:prstGeom prst="rect">
          <a:avLst/>
        </a:prstGeom>
      </xdr:spPr>
    </xdr:pic>
    <xdr:clientData/>
  </xdr:twoCellAnchor>
  <xdr:twoCellAnchor editAs="oneCell">
    <xdr:from>
      <xdr:col>6</xdr:col>
      <xdr:colOff>704850</xdr:colOff>
      <xdr:row>0</xdr:row>
      <xdr:rowOff>0</xdr:rowOff>
    </xdr:from>
    <xdr:to>
      <xdr:col>8</xdr:col>
      <xdr:colOff>371475</xdr:colOff>
      <xdr:row>0</xdr:row>
      <xdr:rowOff>949913</xdr:rowOff>
    </xdr:to>
    <xdr:pic>
      <xdr:nvPicPr>
        <xdr:cNvPr id="4" name="Picture 1" descr="C:\Users\metsantu\Documents\EMKR\Logot\EMKR-suomi.jp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10175" y="0"/>
          <a:ext cx="1609725" cy="9499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95250</xdr:colOff>
      <xdr:row>0</xdr:row>
      <xdr:rowOff>88583</xdr:rowOff>
    </xdr:from>
    <xdr:to>
      <xdr:col>6</xdr:col>
      <xdr:colOff>437224</xdr:colOff>
      <xdr:row>0</xdr:row>
      <xdr:rowOff>838200</xdr:rowOff>
    </xdr:to>
    <xdr:pic>
      <xdr:nvPicPr>
        <xdr:cNvPr id="5" name="Picture 2" descr="C:\Users\metsantu\Documents\EMKR\Logot\lippu_eu.gif"/>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flipH="1">
          <a:off x="3819525" y="88583"/>
          <a:ext cx="1123024" cy="74961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3"/>
  <sheetViews>
    <sheetView workbookViewId="0">
      <selection activeCell="A6" sqref="A6"/>
    </sheetView>
  </sheetViews>
  <sheetFormatPr defaultRowHeight="15" x14ac:dyDescent="0.25"/>
  <cols>
    <col min="1" max="1" width="109.7109375" style="93" customWidth="1"/>
  </cols>
  <sheetData>
    <row r="1" spans="1:1" ht="75.95" customHeight="1" x14ac:dyDescent="0.25"/>
    <row r="2" spans="1:1" x14ac:dyDescent="0.25">
      <c r="A2" s="108" t="s">
        <v>0</v>
      </c>
    </row>
    <row r="3" spans="1:1" x14ac:dyDescent="0.25">
      <c r="A3" s="96" t="s">
        <v>1</v>
      </c>
    </row>
    <row r="4" spans="1:1" ht="6.75" customHeight="1" x14ac:dyDescent="0.25">
      <c r="A4" s="96"/>
    </row>
    <row r="5" spans="1:1" ht="15" customHeight="1" x14ac:dyDescent="0.25">
      <c r="A5" s="107" t="s">
        <v>2</v>
      </c>
    </row>
    <row r="6" spans="1:1" x14ac:dyDescent="0.25">
      <c r="A6" s="153" t="s">
        <v>3</v>
      </c>
    </row>
    <row r="7" spans="1:1" ht="28.5" customHeight="1" x14ac:dyDescent="0.25">
      <c r="A7" s="96" t="s">
        <v>4</v>
      </c>
    </row>
    <row r="8" spans="1:1" ht="26.25" x14ac:dyDescent="0.25">
      <c r="A8" s="95" t="s">
        <v>5</v>
      </c>
    </row>
    <row r="9" spans="1:1" x14ac:dyDescent="0.25">
      <c r="A9" s="96" t="s">
        <v>6</v>
      </c>
    </row>
    <row r="10" spans="1:1" ht="47.45" customHeight="1" x14ac:dyDescent="0.25">
      <c r="A10" s="97" t="s">
        <v>7</v>
      </c>
    </row>
    <row r="11" spans="1:1" ht="45" customHeight="1" x14ac:dyDescent="0.25">
      <c r="A11" s="97" t="s">
        <v>125</v>
      </c>
    </row>
    <row r="12" spans="1:1" ht="29.25" customHeight="1" x14ac:dyDescent="0.25">
      <c r="A12" s="99" t="s">
        <v>8</v>
      </c>
    </row>
    <row r="13" spans="1:1" ht="29.25" customHeight="1" x14ac:dyDescent="0.25">
      <c r="A13" s="97" t="s">
        <v>9</v>
      </c>
    </row>
    <row r="14" spans="1:1" ht="28.5" customHeight="1" x14ac:dyDescent="0.25">
      <c r="A14" s="97" t="s">
        <v>10</v>
      </c>
    </row>
    <row r="15" spans="1:1" ht="42" customHeight="1" x14ac:dyDescent="0.25">
      <c r="A15" s="154" t="s">
        <v>11</v>
      </c>
    </row>
    <row r="16" spans="1:1" ht="16.5" customHeight="1" x14ac:dyDescent="0.25">
      <c r="A16" s="154" t="s">
        <v>12</v>
      </c>
    </row>
    <row r="17" spans="1:5" ht="11.25" customHeight="1" x14ac:dyDescent="0.25">
      <c r="A17" s="98"/>
    </row>
    <row r="18" spans="1:5" ht="14.25" customHeight="1" x14ac:dyDescent="0.25">
      <c r="A18" s="107" t="s">
        <v>13</v>
      </c>
      <c r="B18" s="73"/>
      <c r="C18" s="73"/>
      <c r="D18" s="73"/>
      <c r="E18" s="73"/>
    </row>
    <row r="19" spans="1:5" ht="14.25" customHeight="1" x14ac:dyDescent="0.25">
      <c r="A19" s="96" t="s">
        <v>14</v>
      </c>
      <c r="B19" s="73"/>
      <c r="C19" s="73"/>
      <c r="D19" s="73"/>
      <c r="E19" s="73"/>
    </row>
    <row r="20" spans="1:5" ht="14.25" customHeight="1" x14ac:dyDescent="0.25">
      <c r="A20" s="96" t="s">
        <v>15</v>
      </c>
      <c r="B20" s="73"/>
      <c r="C20" s="73"/>
      <c r="D20" s="73"/>
      <c r="E20" s="73"/>
    </row>
    <row r="21" spans="1:5" ht="29.25" customHeight="1" x14ac:dyDescent="0.25">
      <c r="A21" s="96" t="s">
        <v>16</v>
      </c>
      <c r="B21" s="73"/>
      <c r="C21" s="73"/>
      <c r="D21" s="73"/>
      <c r="E21" s="73"/>
    </row>
    <row r="22" spans="1:5" ht="27" customHeight="1" x14ac:dyDescent="0.25">
      <c r="A22" s="96" t="s">
        <v>17</v>
      </c>
      <c r="B22" s="73"/>
      <c r="C22" s="73"/>
      <c r="D22" s="73"/>
      <c r="E22" s="73"/>
    </row>
    <row r="23" spans="1:5" x14ac:dyDescent="0.25">
      <c r="A23" s="100" t="s">
        <v>18</v>
      </c>
      <c r="B23" s="73"/>
      <c r="C23" s="73"/>
      <c r="D23" s="73"/>
      <c r="E23" s="73"/>
    </row>
    <row r="24" spans="1:5" ht="51.75" x14ac:dyDescent="0.25">
      <c r="A24" s="96" t="s">
        <v>19</v>
      </c>
    </row>
    <row r="25" spans="1:5" x14ac:dyDescent="0.25">
      <c r="A25" s="94" t="s">
        <v>20</v>
      </c>
    </row>
    <row r="26" spans="1:5" ht="26.25" x14ac:dyDescent="0.25">
      <c r="A26" s="96" t="s">
        <v>21</v>
      </c>
    </row>
    <row r="27" spans="1:5" ht="14.25" customHeight="1" x14ac:dyDescent="0.25">
      <c r="A27" s="96" t="s">
        <v>22</v>
      </c>
    </row>
    <row r="28" spans="1:5" x14ac:dyDescent="0.25">
      <c r="A28" s="94" t="s">
        <v>23</v>
      </c>
    </row>
    <row r="29" spans="1:5" ht="26.25" x14ac:dyDescent="0.25">
      <c r="A29" s="96" t="s">
        <v>24</v>
      </c>
    </row>
    <row r="30" spans="1:5" ht="26.25" x14ac:dyDescent="0.25">
      <c r="A30" s="99" t="s">
        <v>8</v>
      </c>
    </row>
    <row r="31" spans="1:5" ht="26.25" x14ac:dyDescent="0.25">
      <c r="A31" s="97" t="s">
        <v>25</v>
      </c>
    </row>
    <row r="32" spans="1:5" x14ac:dyDescent="0.25">
      <c r="A32" s="96" t="s">
        <v>26</v>
      </c>
    </row>
    <row r="33" spans="1:1" x14ac:dyDescent="0.25">
      <c r="A33" s="96"/>
    </row>
    <row r="34" spans="1:1" x14ac:dyDescent="0.25">
      <c r="A34"/>
    </row>
    <row r="35" spans="1:1" x14ac:dyDescent="0.25">
      <c r="A35"/>
    </row>
    <row r="36" spans="1:1" x14ac:dyDescent="0.25">
      <c r="A36"/>
    </row>
    <row r="37" spans="1:1" x14ac:dyDescent="0.25">
      <c r="A37"/>
    </row>
    <row r="38" spans="1:1" x14ac:dyDescent="0.25">
      <c r="A38"/>
    </row>
    <row r="39" spans="1:1" x14ac:dyDescent="0.25">
      <c r="A39"/>
    </row>
    <row r="40" spans="1:1" x14ac:dyDescent="0.25">
      <c r="A40"/>
    </row>
    <row r="41" spans="1:1" x14ac:dyDescent="0.25">
      <c r="A41"/>
    </row>
    <row r="42" spans="1:1" ht="15" customHeight="1" x14ac:dyDescent="0.25">
      <c r="A42"/>
    </row>
    <row r="43" spans="1:1" x14ac:dyDescent="0.25">
      <c r="A43"/>
    </row>
    <row r="44" spans="1:1" x14ac:dyDescent="0.25">
      <c r="A44"/>
    </row>
    <row r="45" spans="1:1" x14ac:dyDescent="0.25">
      <c r="A45"/>
    </row>
    <row r="46" spans="1:1" x14ac:dyDescent="0.25">
      <c r="A46"/>
    </row>
    <row r="47" spans="1:1" x14ac:dyDescent="0.25">
      <c r="A47"/>
    </row>
    <row r="48" spans="1:1" x14ac:dyDescent="0.25">
      <c r="A48"/>
    </row>
    <row r="49" spans="1:1" x14ac:dyDescent="0.25">
      <c r="A49"/>
    </row>
    <row r="50" spans="1:1" x14ac:dyDescent="0.25">
      <c r="A50"/>
    </row>
    <row r="51" spans="1:1" x14ac:dyDescent="0.25">
      <c r="A51"/>
    </row>
    <row r="52" spans="1:1" x14ac:dyDescent="0.25">
      <c r="A52"/>
    </row>
    <row r="53" spans="1:1" ht="15" customHeight="1" x14ac:dyDescent="0.25"/>
  </sheetData>
  <phoneticPr fontId="21" type="noConversion"/>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47"/>
  <sheetViews>
    <sheetView showGridLines="0" tabSelected="1" zoomScaleNormal="100" workbookViewId="0"/>
  </sheetViews>
  <sheetFormatPr defaultRowHeight="15" x14ac:dyDescent="0.25"/>
  <cols>
    <col min="1" max="1" width="18.28515625" customWidth="1"/>
    <col min="2" max="2" width="11.85546875" customWidth="1"/>
    <col min="3" max="4" width="9.7109375" customWidth="1"/>
    <col min="5" max="5" width="10.140625" customWidth="1"/>
    <col min="6" max="6" width="13.42578125" customWidth="1"/>
    <col min="7" max="7" width="11.85546875" customWidth="1"/>
    <col min="8" max="11" width="9.85546875" customWidth="1"/>
    <col min="12" max="12" width="11.28515625" customWidth="1"/>
    <col min="13" max="13" width="13.42578125" customWidth="1"/>
    <col min="14" max="14" width="38.140625" customWidth="1"/>
    <col min="15" max="15" width="11" bestFit="1" customWidth="1"/>
  </cols>
  <sheetData>
    <row r="1" spans="1:14" ht="15.75" x14ac:dyDescent="0.25">
      <c r="A1" s="85" t="s">
        <v>27</v>
      </c>
      <c r="B1" s="86"/>
      <c r="C1" s="86"/>
      <c r="D1" s="86"/>
      <c r="E1" s="86"/>
      <c r="F1" s="86"/>
      <c r="G1" s="86"/>
      <c r="H1" s="86"/>
      <c r="I1" s="86"/>
      <c r="J1" s="86"/>
      <c r="K1" s="86"/>
      <c r="L1" s="86"/>
      <c r="M1" s="86"/>
      <c r="N1" s="86"/>
    </row>
    <row r="3" spans="1:14" ht="21.75" customHeight="1" x14ac:dyDescent="0.25">
      <c r="A3" s="114" t="s">
        <v>28</v>
      </c>
      <c r="B3" s="180" t="s">
        <v>29</v>
      </c>
      <c r="C3" s="180"/>
      <c r="D3" s="180"/>
      <c r="E3" s="180"/>
      <c r="F3" s="180"/>
    </row>
    <row r="4" spans="1:14" ht="15.75" customHeight="1" x14ac:dyDescent="0.25">
      <c r="A4" s="145" t="s">
        <v>30</v>
      </c>
      <c r="B4" s="181">
        <v>12345</v>
      </c>
      <c r="C4" s="181"/>
      <c r="D4" s="181"/>
      <c r="E4" s="181"/>
      <c r="F4" s="181"/>
      <c r="G4" s="30"/>
      <c r="H4" s="29"/>
    </row>
    <row r="5" spans="1:14" x14ac:dyDescent="0.25">
      <c r="A5" s="145" t="s">
        <v>31</v>
      </c>
      <c r="B5" s="182" t="s">
        <v>32</v>
      </c>
      <c r="C5" s="182"/>
      <c r="D5" s="182"/>
      <c r="E5" s="182"/>
      <c r="F5" s="182"/>
      <c r="G5" s="87"/>
      <c r="H5" s="29"/>
      <c r="I5" s="29"/>
      <c r="J5" s="29"/>
      <c r="K5" s="29"/>
      <c r="L5" s="29"/>
      <c r="M5" s="29"/>
    </row>
    <row r="6" spans="1:14" ht="15.75" thickBot="1" x14ac:dyDescent="0.3">
      <c r="A6" s="8"/>
      <c r="B6" s="29"/>
      <c r="C6" s="29"/>
      <c r="D6" s="29"/>
      <c r="E6" s="29"/>
      <c r="F6" s="29"/>
      <c r="G6" s="87"/>
      <c r="H6" s="29"/>
      <c r="I6" s="29"/>
      <c r="J6" s="29"/>
      <c r="K6" s="29"/>
      <c r="L6" s="29"/>
      <c r="M6" s="29"/>
    </row>
    <row r="7" spans="1:14" ht="15" customHeight="1" x14ac:dyDescent="0.25">
      <c r="A7" s="89" t="s">
        <v>33</v>
      </c>
      <c r="B7" s="163" t="s">
        <v>34</v>
      </c>
      <c r="C7" s="163"/>
      <c r="D7" s="163"/>
      <c r="E7" s="163"/>
      <c r="F7" s="164"/>
      <c r="G7" s="165" t="s">
        <v>35</v>
      </c>
      <c r="H7" s="166"/>
      <c r="I7" s="166"/>
      <c r="J7" s="166"/>
      <c r="K7" s="166"/>
      <c r="L7" s="167"/>
      <c r="M7" s="171" t="s">
        <v>36</v>
      </c>
      <c r="N7" s="176" t="s">
        <v>37</v>
      </c>
    </row>
    <row r="8" spans="1:14" ht="16.5" customHeight="1" x14ac:dyDescent="0.25">
      <c r="A8" s="92" t="s">
        <v>38</v>
      </c>
      <c r="B8" s="178" t="s">
        <v>39</v>
      </c>
      <c r="C8" s="178"/>
      <c r="D8" s="178"/>
      <c r="E8" s="178"/>
      <c r="F8" s="179"/>
      <c r="G8" s="168"/>
      <c r="H8" s="169"/>
      <c r="I8" s="169"/>
      <c r="J8" s="169"/>
      <c r="K8" s="169"/>
      <c r="L8" s="170"/>
      <c r="M8" s="172"/>
      <c r="N8" s="177"/>
    </row>
    <row r="9" spans="1:14" ht="15.75" customHeight="1" x14ac:dyDescent="0.25">
      <c r="A9" s="60" t="s">
        <v>40</v>
      </c>
      <c r="B9" s="44"/>
      <c r="C9" s="44"/>
      <c r="D9" s="174">
        <v>41974</v>
      </c>
      <c r="E9" s="174"/>
      <c r="F9" s="175"/>
      <c r="G9" s="161" t="s">
        <v>41</v>
      </c>
      <c r="H9" s="161" t="s">
        <v>42</v>
      </c>
      <c r="I9" s="161" t="s">
        <v>43</v>
      </c>
      <c r="J9" s="161" t="s">
        <v>44</v>
      </c>
      <c r="K9" s="161" t="s">
        <v>45</v>
      </c>
      <c r="L9" s="161" t="s">
        <v>46</v>
      </c>
      <c r="M9" s="172"/>
      <c r="N9" s="177"/>
    </row>
    <row r="10" spans="1:14" x14ac:dyDescent="0.25">
      <c r="A10" s="90" t="s">
        <v>47</v>
      </c>
      <c r="B10" s="91"/>
      <c r="C10" s="91"/>
      <c r="D10" s="174" t="s">
        <v>48</v>
      </c>
      <c r="E10" s="174"/>
      <c r="F10" s="175"/>
      <c r="G10" s="162"/>
      <c r="H10" s="162"/>
      <c r="I10" s="162"/>
      <c r="J10" s="162"/>
      <c r="K10" s="162"/>
      <c r="L10" s="162"/>
      <c r="M10" s="172"/>
      <c r="N10" s="177"/>
    </row>
    <row r="11" spans="1:14" ht="44.25" customHeight="1" thickBot="1" x14ac:dyDescent="0.3">
      <c r="A11" s="3" t="s">
        <v>49</v>
      </c>
      <c r="B11" s="4" t="s">
        <v>50</v>
      </c>
      <c r="C11" s="4" t="s">
        <v>51</v>
      </c>
      <c r="D11" s="4" t="s">
        <v>52</v>
      </c>
      <c r="E11" s="4" t="s">
        <v>53</v>
      </c>
      <c r="F11" s="4" t="s">
        <v>54</v>
      </c>
      <c r="G11" s="23">
        <v>0</v>
      </c>
      <c r="H11" s="23">
        <v>0</v>
      </c>
      <c r="I11" s="40">
        <v>0</v>
      </c>
      <c r="J11" s="23">
        <v>0</v>
      </c>
      <c r="K11" s="24">
        <v>0</v>
      </c>
      <c r="L11" s="24">
        <f>SUM(G11:K11)</f>
        <v>0</v>
      </c>
      <c r="M11" s="173"/>
      <c r="N11" s="177"/>
    </row>
    <row r="12" spans="1:14" x14ac:dyDescent="0.25">
      <c r="A12" s="79" t="s">
        <v>55</v>
      </c>
      <c r="B12" s="80">
        <v>2000</v>
      </c>
      <c r="C12" s="81">
        <v>150</v>
      </c>
      <c r="D12" s="81">
        <v>150</v>
      </c>
      <c r="E12" s="21">
        <f t="shared" ref="E12:E18" si="0">IF(OR(C12=0, D12=0),0,D12/C12)</f>
        <v>1</v>
      </c>
      <c r="F12" s="47">
        <f>B12*E12</f>
        <v>2000</v>
      </c>
      <c r="G12" s="48">
        <f>F12*$G$11</f>
        <v>0</v>
      </c>
      <c r="H12" s="48">
        <f>F12*$H$11</f>
        <v>0</v>
      </c>
      <c r="I12" s="48">
        <f>F12*$I$11</f>
        <v>0</v>
      </c>
      <c r="J12" s="48">
        <f>F12*$J$11</f>
        <v>0</v>
      </c>
      <c r="K12" s="48">
        <f>F12*$K$11</f>
        <v>0</v>
      </c>
      <c r="L12" s="48">
        <f>SUM(G12:K12)</f>
        <v>0</v>
      </c>
      <c r="M12" s="78">
        <f>F12+L12</f>
        <v>2000</v>
      </c>
      <c r="N12" s="17"/>
    </row>
    <row r="13" spans="1:14" x14ac:dyDescent="0.25">
      <c r="A13" s="82" t="s">
        <v>56</v>
      </c>
      <c r="B13" s="83">
        <v>1904.76</v>
      </c>
      <c r="C13" s="84">
        <v>145</v>
      </c>
      <c r="D13" s="84">
        <v>75</v>
      </c>
      <c r="E13" s="21">
        <f t="shared" si="0"/>
        <v>0.51724137931034486</v>
      </c>
      <c r="F13" s="49">
        <f t="shared" ref="F13:F18" si="1">B13*E13</f>
        <v>985.22068965517246</v>
      </c>
      <c r="G13" s="42">
        <f t="shared" ref="G13:G18" si="2">F13*$G$11</f>
        <v>0</v>
      </c>
      <c r="H13" s="42">
        <f t="shared" ref="H13:H18" si="3">F13*$H$11</f>
        <v>0</v>
      </c>
      <c r="I13" s="42">
        <f t="shared" ref="I13:I18" si="4">F13*$I$11</f>
        <v>0</v>
      </c>
      <c r="J13" s="42">
        <f t="shared" ref="J13:J18" si="5">F13*$J$11</f>
        <v>0</v>
      </c>
      <c r="K13" s="42">
        <f t="shared" ref="K13:K18" si="6">F13*$K$11</f>
        <v>0</v>
      </c>
      <c r="L13" s="42">
        <f t="shared" ref="L13:L18" si="7">SUM(G13:K13)</f>
        <v>0</v>
      </c>
      <c r="M13" s="74">
        <f t="shared" ref="M13:M18" si="8">F13+L13</f>
        <v>985.22068965517246</v>
      </c>
      <c r="N13" s="146" t="s">
        <v>57</v>
      </c>
    </row>
    <row r="14" spans="1:14" x14ac:dyDescent="0.25">
      <c r="A14" s="82" t="s">
        <v>58</v>
      </c>
      <c r="B14" s="83">
        <v>2000</v>
      </c>
      <c r="C14" s="84">
        <v>136</v>
      </c>
      <c r="D14" s="84">
        <v>136</v>
      </c>
      <c r="E14" s="21">
        <f t="shared" si="0"/>
        <v>1</v>
      </c>
      <c r="F14" s="49">
        <f t="shared" si="1"/>
        <v>2000</v>
      </c>
      <c r="G14" s="42">
        <f t="shared" si="2"/>
        <v>0</v>
      </c>
      <c r="H14" s="42">
        <f t="shared" si="3"/>
        <v>0</v>
      </c>
      <c r="I14" s="42">
        <f t="shared" si="4"/>
        <v>0</v>
      </c>
      <c r="J14" s="42">
        <f t="shared" si="5"/>
        <v>0</v>
      </c>
      <c r="K14" s="42">
        <f t="shared" si="6"/>
        <v>0</v>
      </c>
      <c r="L14" s="42">
        <f t="shared" si="7"/>
        <v>0</v>
      </c>
      <c r="M14" s="74">
        <f t="shared" si="8"/>
        <v>2000</v>
      </c>
      <c r="N14" s="147"/>
    </row>
    <row r="15" spans="1:14" x14ac:dyDescent="0.25">
      <c r="A15" s="82" t="s">
        <v>59</v>
      </c>
      <c r="B15" s="83">
        <v>2052</v>
      </c>
      <c r="C15" s="84">
        <v>120</v>
      </c>
      <c r="D15" s="84">
        <v>29</v>
      </c>
      <c r="E15" s="21">
        <f t="shared" si="0"/>
        <v>0.24166666666666667</v>
      </c>
      <c r="F15" s="49">
        <f t="shared" si="1"/>
        <v>495.9</v>
      </c>
      <c r="G15" s="42">
        <f t="shared" si="2"/>
        <v>0</v>
      </c>
      <c r="H15" s="42">
        <f t="shared" si="3"/>
        <v>0</v>
      </c>
      <c r="I15" s="42">
        <f t="shared" si="4"/>
        <v>0</v>
      </c>
      <c r="J15" s="42">
        <f t="shared" si="5"/>
        <v>0</v>
      </c>
      <c r="K15" s="42">
        <f t="shared" si="6"/>
        <v>0</v>
      </c>
      <c r="L15" s="42">
        <f t="shared" si="7"/>
        <v>0</v>
      </c>
      <c r="M15" s="74">
        <f t="shared" si="8"/>
        <v>495.9</v>
      </c>
      <c r="N15" s="148" t="s">
        <v>60</v>
      </c>
    </row>
    <row r="16" spans="1:14" x14ac:dyDescent="0.25">
      <c r="A16" s="32"/>
      <c r="B16" s="33"/>
      <c r="C16" s="34"/>
      <c r="D16" s="34"/>
      <c r="E16" s="21">
        <f t="shared" si="0"/>
        <v>0</v>
      </c>
      <c r="F16" s="49">
        <f t="shared" si="1"/>
        <v>0</v>
      </c>
      <c r="G16" s="42">
        <f t="shared" si="2"/>
        <v>0</v>
      </c>
      <c r="H16" s="42">
        <f t="shared" si="3"/>
        <v>0</v>
      </c>
      <c r="I16" s="42">
        <f t="shared" si="4"/>
        <v>0</v>
      </c>
      <c r="J16" s="42">
        <f t="shared" si="5"/>
        <v>0</v>
      </c>
      <c r="K16" s="42">
        <f t="shared" si="6"/>
        <v>0</v>
      </c>
      <c r="L16" s="42">
        <f t="shared" si="7"/>
        <v>0</v>
      </c>
      <c r="M16" s="74">
        <f t="shared" si="8"/>
        <v>0</v>
      </c>
      <c r="N16" s="17"/>
    </row>
    <row r="17" spans="1:14" x14ac:dyDescent="0.25">
      <c r="A17" s="32"/>
      <c r="B17" s="33"/>
      <c r="C17" s="34"/>
      <c r="D17" s="34"/>
      <c r="E17" s="21">
        <f t="shared" si="0"/>
        <v>0</v>
      </c>
      <c r="F17" s="49">
        <f t="shared" si="1"/>
        <v>0</v>
      </c>
      <c r="G17" s="42">
        <f t="shared" si="2"/>
        <v>0</v>
      </c>
      <c r="H17" s="42">
        <f t="shared" si="3"/>
        <v>0</v>
      </c>
      <c r="I17" s="42">
        <f t="shared" si="4"/>
        <v>0</v>
      </c>
      <c r="J17" s="42">
        <f t="shared" si="5"/>
        <v>0</v>
      </c>
      <c r="K17" s="42">
        <f t="shared" si="6"/>
        <v>0</v>
      </c>
      <c r="L17" s="42">
        <f t="shared" si="7"/>
        <v>0</v>
      </c>
      <c r="M17" s="74">
        <f t="shared" si="8"/>
        <v>0</v>
      </c>
      <c r="N17" s="17"/>
    </row>
    <row r="18" spans="1:14" ht="15.75" thickBot="1" x14ac:dyDescent="0.3">
      <c r="A18" s="52"/>
      <c r="B18" s="53"/>
      <c r="C18" s="54"/>
      <c r="D18" s="54"/>
      <c r="E18" s="50">
        <f t="shared" si="0"/>
        <v>0</v>
      </c>
      <c r="F18" s="55">
        <f t="shared" si="1"/>
        <v>0</v>
      </c>
      <c r="G18" s="56">
        <f t="shared" si="2"/>
        <v>0</v>
      </c>
      <c r="H18" s="56">
        <f t="shared" si="3"/>
        <v>0</v>
      </c>
      <c r="I18" s="56">
        <f t="shared" si="4"/>
        <v>0</v>
      </c>
      <c r="J18" s="56">
        <f t="shared" si="5"/>
        <v>0</v>
      </c>
      <c r="K18" s="56">
        <f t="shared" si="6"/>
        <v>0</v>
      </c>
      <c r="L18" s="56">
        <f t="shared" si="7"/>
        <v>0</v>
      </c>
      <c r="M18" s="75">
        <f t="shared" si="8"/>
        <v>0</v>
      </c>
      <c r="N18" s="63"/>
    </row>
    <row r="19" spans="1:14" ht="15.75" thickBot="1" x14ac:dyDescent="0.3">
      <c r="A19" s="6" t="s">
        <v>61</v>
      </c>
      <c r="B19" s="57">
        <f>SUM(B12:B18)</f>
        <v>7956.76</v>
      </c>
      <c r="C19" s="59">
        <f>SUM(C12:C18)</f>
        <v>551</v>
      </c>
      <c r="D19" s="59">
        <f>SUM(D12:D18)</f>
        <v>390</v>
      </c>
      <c r="E19" s="51"/>
      <c r="F19" s="51">
        <f>SUM(F12:F18)</f>
        <v>5481.1206896551721</v>
      </c>
      <c r="G19" s="57">
        <f t="shared" ref="G19:M19" si="9">SUM(G12:G18)</f>
        <v>0</v>
      </c>
      <c r="H19" s="57">
        <f t="shared" si="9"/>
        <v>0</v>
      </c>
      <c r="I19" s="57">
        <f t="shared" si="9"/>
        <v>0</v>
      </c>
      <c r="J19" s="57">
        <f t="shared" si="9"/>
        <v>0</v>
      </c>
      <c r="K19" s="57">
        <f t="shared" si="9"/>
        <v>0</v>
      </c>
      <c r="L19" s="57">
        <f t="shared" si="9"/>
        <v>0</v>
      </c>
      <c r="M19" s="76">
        <f t="shared" si="9"/>
        <v>5481.1206896551721</v>
      </c>
      <c r="N19" s="77"/>
    </row>
    <row r="21" spans="1:14" ht="15.75" thickBot="1" x14ac:dyDescent="0.3"/>
    <row r="22" spans="1:14" ht="15" customHeight="1" x14ac:dyDescent="0.25">
      <c r="A22" s="89" t="s">
        <v>33</v>
      </c>
      <c r="B22" s="163" t="s">
        <v>34</v>
      </c>
      <c r="C22" s="163"/>
      <c r="D22" s="163"/>
      <c r="E22" s="163"/>
      <c r="F22" s="164"/>
      <c r="G22" s="165" t="s">
        <v>35</v>
      </c>
      <c r="H22" s="166"/>
      <c r="I22" s="166"/>
      <c r="J22" s="166"/>
      <c r="K22" s="166"/>
      <c r="L22" s="167"/>
      <c r="M22" s="171" t="s">
        <v>36</v>
      </c>
      <c r="N22" s="176" t="s">
        <v>37</v>
      </c>
    </row>
    <row r="23" spans="1:14" ht="26.25" x14ac:dyDescent="0.25">
      <c r="A23" s="92" t="s">
        <v>38</v>
      </c>
      <c r="B23" s="178" t="s">
        <v>62</v>
      </c>
      <c r="C23" s="178"/>
      <c r="D23" s="178"/>
      <c r="E23" s="178"/>
      <c r="F23" s="179"/>
      <c r="G23" s="168"/>
      <c r="H23" s="169"/>
      <c r="I23" s="169"/>
      <c r="J23" s="169"/>
      <c r="K23" s="169"/>
      <c r="L23" s="170"/>
      <c r="M23" s="172"/>
      <c r="N23" s="177"/>
    </row>
    <row r="24" spans="1:14" ht="44.25" customHeight="1" x14ac:dyDescent="0.25">
      <c r="A24" s="60" t="s">
        <v>40</v>
      </c>
      <c r="B24" s="44"/>
      <c r="C24" s="44"/>
      <c r="D24" s="174">
        <v>42005</v>
      </c>
      <c r="E24" s="174"/>
      <c r="F24" s="175"/>
      <c r="G24" s="161" t="s">
        <v>41</v>
      </c>
      <c r="H24" s="161" t="s">
        <v>42</v>
      </c>
      <c r="I24" s="161" t="s">
        <v>43</v>
      </c>
      <c r="J24" s="161" t="s">
        <v>44</v>
      </c>
      <c r="K24" s="161" t="s">
        <v>45</v>
      </c>
      <c r="L24" s="161" t="s">
        <v>46</v>
      </c>
      <c r="M24" s="172"/>
      <c r="N24" s="177"/>
    </row>
    <row r="25" spans="1:14" x14ac:dyDescent="0.25">
      <c r="A25" s="90" t="s">
        <v>47</v>
      </c>
      <c r="B25" s="91"/>
      <c r="C25" s="91"/>
      <c r="D25" s="174" t="s">
        <v>63</v>
      </c>
      <c r="E25" s="174"/>
      <c r="F25" s="175"/>
      <c r="G25" s="162"/>
      <c r="H25" s="162"/>
      <c r="I25" s="162"/>
      <c r="J25" s="162"/>
      <c r="K25" s="162"/>
      <c r="L25" s="162"/>
      <c r="M25" s="172"/>
      <c r="N25" s="177"/>
    </row>
    <row r="26" spans="1:14" ht="52.5" thickBot="1" x14ac:dyDescent="0.3">
      <c r="A26" s="3" t="s">
        <v>49</v>
      </c>
      <c r="B26" s="4" t="s">
        <v>50</v>
      </c>
      <c r="C26" s="4" t="s">
        <v>51</v>
      </c>
      <c r="D26" s="4" t="s">
        <v>52</v>
      </c>
      <c r="E26" s="4" t="s">
        <v>53</v>
      </c>
      <c r="F26" s="4" t="s">
        <v>54</v>
      </c>
      <c r="G26" s="23">
        <v>0</v>
      </c>
      <c r="H26" s="23">
        <v>0</v>
      </c>
      <c r="I26" s="40">
        <v>0</v>
      </c>
      <c r="J26" s="23">
        <v>0</v>
      </c>
      <c r="K26" s="24">
        <v>0</v>
      </c>
      <c r="L26" s="24">
        <f>SUM(G26:K26)</f>
        <v>0</v>
      </c>
      <c r="M26" s="173"/>
      <c r="N26" s="177"/>
    </row>
    <row r="27" spans="1:14" x14ac:dyDescent="0.25">
      <c r="A27" s="79" t="s">
        <v>56</v>
      </c>
      <c r="B27" s="80">
        <v>3500</v>
      </c>
      <c r="C27" s="81">
        <v>145</v>
      </c>
      <c r="D27" s="81">
        <v>145</v>
      </c>
      <c r="E27" s="21">
        <f>IF(OR(C27=0, D27=0),0,D27/C27)</f>
        <v>1</v>
      </c>
      <c r="F27" s="49">
        <f t="shared" ref="F27:F33" si="10">B27*E27</f>
        <v>3500</v>
      </c>
      <c r="G27" s="42">
        <f>F27*$G$11</f>
        <v>0</v>
      </c>
      <c r="H27" s="42">
        <f>F27*$H$11</f>
        <v>0</v>
      </c>
      <c r="I27" s="42">
        <f>F27*$I$11</f>
        <v>0</v>
      </c>
      <c r="J27" s="42">
        <f>F27*$J$11</f>
        <v>0</v>
      </c>
      <c r="K27" s="42">
        <f>F27*$K$11</f>
        <v>0</v>
      </c>
      <c r="L27" s="42">
        <f t="shared" ref="L27:L33" si="11">SUM(G27:K27)</f>
        <v>0</v>
      </c>
      <c r="M27" s="74">
        <f t="shared" ref="M27:M33" si="12">F27+L27</f>
        <v>3500</v>
      </c>
      <c r="N27" s="17"/>
    </row>
    <row r="28" spans="1:14" x14ac:dyDescent="0.25">
      <c r="A28" s="82" t="s">
        <v>58</v>
      </c>
      <c r="B28" s="83">
        <v>3500</v>
      </c>
      <c r="C28" s="84">
        <v>136</v>
      </c>
      <c r="D28" s="84">
        <v>136</v>
      </c>
      <c r="E28" s="21">
        <f t="shared" ref="E28:E33" si="13">IF(OR(C28=0, D28=0),0,D28/C28)</f>
        <v>1</v>
      </c>
      <c r="F28" s="49">
        <f t="shared" si="10"/>
        <v>3500</v>
      </c>
      <c r="G28" s="42">
        <f t="shared" ref="G28:G33" si="14">F28*$G$11</f>
        <v>0</v>
      </c>
      <c r="H28" s="42">
        <f t="shared" ref="H28:H33" si="15">F28*$H$11</f>
        <v>0</v>
      </c>
      <c r="I28" s="42">
        <f t="shared" ref="I28:I33" si="16">F28*$I$11</f>
        <v>0</v>
      </c>
      <c r="J28" s="42">
        <f t="shared" ref="J28:J33" si="17">F28*$J$11</f>
        <v>0</v>
      </c>
      <c r="K28" s="42">
        <f t="shared" ref="K28:K33" si="18">F28*$K$11</f>
        <v>0</v>
      </c>
      <c r="L28" s="42">
        <f t="shared" si="11"/>
        <v>0</v>
      </c>
      <c r="M28" s="74">
        <f t="shared" si="12"/>
        <v>3500</v>
      </c>
      <c r="N28" s="146"/>
    </row>
    <row r="29" spans="1:14" x14ac:dyDescent="0.25">
      <c r="A29" s="82" t="s">
        <v>59</v>
      </c>
      <c r="B29" s="83">
        <v>3500</v>
      </c>
      <c r="C29" s="84">
        <v>120</v>
      </c>
      <c r="D29" s="84">
        <v>120</v>
      </c>
      <c r="E29" s="21">
        <f t="shared" si="13"/>
        <v>1</v>
      </c>
      <c r="F29" s="49">
        <f t="shared" si="10"/>
        <v>3500</v>
      </c>
      <c r="G29" s="42">
        <f t="shared" si="14"/>
        <v>0</v>
      </c>
      <c r="H29" s="42">
        <f t="shared" si="15"/>
        <v>0</v>
      </c>
      <c r="I29" s="42">
        <f t="shared" si="16"/>
        <v>0</v>
      </c>
      <c r="J29" s="42">
        <f t="shared" si="17"/>
        <v>0</v>
      </c>
      <c r="K29" s="42">
        <f t="shared" si="18"/>
        <v>0</v>
      </c>
      <c r="L29" s="42">
        <f t="shared" si="11"/>
        <v>0</v>
      </c>
      <c r="M29" s="74">
        <f t="shared" si="12"/>
        <v>3500</v>
      </c>
      <c r="N29" s="147"/>
    </row>
    <row r="30" spans="1:14" x14ac:dyDescent="0.25">
      <c r="A30" s="82"/>
      <c r="B30" s="83"/>
      <c r="C30" s="84"/>
      <c r="D30" s="84"/>
      <c r="E30" s="21">
        <f t="shared" si="13"/>
        <v>0</v>
      </c>
      <c r="F30" s="49">
        <f t="shared" si="10"/>
        <v>0</v>
      </c>
      <c r="G30" s="42">
        <f t="shared" si="14"/>
        <v>0</v>
      </c>
      <c r="H30" s="42">
        <f t="shared" si="15"/>
        <v>0</v>
      </c>
      <c r="I30" s="42">
        <f t="shared" si="16"/>
        <v>0</v>
      </c>
      <c r="J30" s="42">
        <f t="shared" si="17"/>
        <v>0</v>
      </c>
      <c r="K30" s="42">
        <f t="shared" si="18"/>
        <v>0</v>
      </c>
      <c r="L30" s="42">
        <f t="shared" si="11"/>
        <v>0</v>
      </c>
      <c r="M30" s="74">
        <f t="shared" si="12"/>
        <v>0</v>
      </c>
      <c r="N30" s="148"/>
    </row>
    <row r="31" spans="1:14" x14ac:dyDescent="0.25">
      <c r="A31" s="32"/>
      <c r="B31" s="33"/>
      <c r="C31" s="34"/>
      <c r="D31" s="34"/>
      <c r="E31" s="21">
        <f t="shared" si="13"/>
        <v>0</v>
      </c>
      <c r="F31" s="49">
        <f t="shared" si="10"/>
        <v>0</v>
      </c>
      <c r="G31" s="42">
        <f t="shared" si="14"/>
        <v>0</v>
      </c>
      <c r="H31" s="42">
        <f t="shared" si="15"/>
        <v>0</v>
      </c>
      <c r="I31" s="42">
        <f t="shared" si="16"/>
        <v>0</v>
      </c>
      <c r="J31" s="42">
        <f t="shared" si="17"/>
        <v>0</v>
      </c>
      <c r="K31" s="42">
        <f t="shared" si="18"/>
        <v>0</v>
      </c>
      <c r="L31" s="42">
        <f t="shared" si="11"/>
        <v>0</v>
      </c>
      <c r="M31" s="74">
        <f t="shared" si="12"/>
        <v>0</v>
      </c>
      <c r="N31" s="17"/>
    </row>
    <row r="32" spans="1:14" x14ac:dyDescent="0.25">
      <c r="A32" s="32"/>
      <c r="B32" s="33"/>
      <c r="C32" s="34"/>
      <c r="D32" s="34"/>
      <c r="E32" s="21">
        <f t="shared" si="13"/>
        <v>0</v>
      </c>
      <c r="F32" s="49">
        <f t="shared" si="10"/>
        <v>0</v>
      </c>
      <c r="G32" s="42">
        <f t="shared" si="14"/>
        <v>0</v>
      </c>
      <c r="H32" s="42">
        <f t="shared" si="15"/>
        <v>0</v>
      </c>
      <c r="I32" s="42">
        <f t="shared" si="16"/>
        <v>0</v>
      </c>
      <c r="J32" s="42">
        <f t="shared" si="17"/>
        <v>0</v>
      </c>
      <c r="K32" s="42">
        <f t="shared" si="18"/>
        <v>0</v>
      </c>
      <c r="L32" s="42">
        <f t="shared" si="11"/>
        <v>0</v>
      </c>
      <c r="M32" s="74">
        <f t="shared" si="12"/>
        <v>0</v>
      </c>
      <c r="N32" s="17"/>
    </row>
    <row r="33" spans="1:14" ht="15.75" thickBot="1" x14ac:dyDescent="0.3">
      <c r="A33" s="52"/>
      <c r="B33" s="53"/>
      <c r="C33" s="54"/>
      <c r="D33" s="54"/>
      <c r="E33" s="50">
        <f t="shared" si="13"/>
        <v>0</v>
      </c>
      <c r="F33" s="55">
        <f t="shared" si="10"/>
        <v>0</v>
      </c>
      <c r="G33" s="56">
        <f t="shared" si="14"/>
        <v>0</v>
      </c>
      <c r="H33" s="56">
        <f t="shared" si="15"/>
        <v>0</v>
      </c>
      <c r="I33" s="56">
        <f t="shared" si="16"/>
        <v>0</v>
      </c>
      <c r="J33" s="56">
        <f t="shared" si="17"/>
        <v>0</v>
      </c>
      <c r="K33" s="56">
        <f t="shared" si="18"/>
        <v>0</v>
      </c>
      <c r="L33" s="56">
        <f t="shared" si="11"/>
        <v>0</v>
      </c>
      <c r="M33" s="75">
        <f t="shared" si="12"/>
        <v>0</v>
      </c>
      <c r="N33" s="63"/>
    </row>
    <row r="34" spans="1:14" ht="15.75" thickBot="1" x14ac:dyDescent="0.3">
      <c r="A34" s="6" t="s">
        <v>61</v>
      </c>
      <c r="B34" s="57">
        <f>SUM(B27:B33)</f>
        <v>10500</v>
      </c>
      <c r="C34" s="59">
        <f>SUM(C27:C33)</f>
        <v>401</v>
      </c>
      <c r="D34" s="59">
        <f>SUM(D27:D33)</f>
        <v>401</v>
      </c>
      <c r="E34" s="51"/>
      <c r="F34" s="51">
        <f>SUM(F27:F33)</f>
        <v>10500</v>
      </c>
      <c r="G34" s="57">
        <f t="shared" ref="G34:M34" si="19">SUM(G27:G33)</f>
        <v>0</v>
      </c>
      <c r="H34" s="57">
        <f t="shared" si="19"/>
        <v>0</v>
      </c>
      <c r="I34" s="57">
        <f t="shared" si="19"/>
        <v>0</v>
      </c>
      <c r="J34" s="57">
        <f t="shared" si="19"/>
        <v>0</v>
      </c>
      <c r="K34" s="57">
        <f t="shared" si="19"/>
        <v>0</v>
      </c>
      <c r="L34" s="57">
        <f t="shared" si="19"/>
        <v>0</v>
      </c>
      <c r="M34" s="76">
        <f t="shared" si="19"/>
        <v>10500</v>
      </c>
      <c r="N34" s="77"/>
    </row>
    <row r="35" spans="1:14" ht="15.75" thickBot="1" x14ac:dyDescent="0.3">
      <c r="A35" s="1"/>
      <c r="B35" s="5"/>
      <c r="C35" s="1"/>
      <c r="D35" s="1"/>
      <c r="E35" s="9"/>
      <c r="F35" s="5"/>
      <c r="G35" s="5"/>
      <c r="H35" s="5"/>
      <c r="I35" s="5"/>
      <c r="J35" s="5"/>
      <c r="K35" s="5"/>
      <c r="L35" s="5"/>
      <c r="M35" s="5"/>
    </row>
    <row r="36" spans="1:14" ht="15.75" thickBot="1" x14ac:dyDescent="0.3">
      <c r="A36" s="6" t="s">
        <v>61</v>
      </c>
      <c r="B36" s="45">
        <f>B19+B34</f>
        <v>18456.760000000002</v>
      </c>
      <c r="C36" s="58">
        <f>C19+C34</f>
        <v>952</v>
      </c>
      <c r="D36" s="58">
        <f>D19+D34</f>
        <v>791</v>
      </c>
      <c r="E36" s="46"/>
      <c r="F36" s="45">
        <f>F19+F34</f>
        <v>15981.120689655172</v>
      </c>
      <c r="G36" s="45">
        <f>G19+G34</f>
        <v>0</v>
      </c>
      <c r="H36" s="45">
        <f t="shared" ref="H36:M36" si="20">H19+H34</f>
        <v>0</v>
      </c>
      <c r="I36" s="45">
        <f t="shared" si="20"/>
        <v>0</v>
      </c>
      <c r="J36" s="45">
        <f t="shared" si="20"/>
        <v>0</v>
      </c>
      <c r="K36" s="45">
        <f t="shared" si="20"/>
        <v>0</v>
      </c>
      <c r="L36" s="45">
        <f t="shared" si="20"/>
        <v>0</v>
      </c>
      <c r="M36" s="45">
        <f t="shared" si="20"/>
        <v>15981.120689655172</v>
      </c>
    </row>
    <row r="37" spans="1:14" ht="15.75" thickBot="1" x14ac:dyDescent="0.3">
      <c r="A37" s="1"/>
      <c r="B37" s="1"/>
      <c r="C37" s="1"/>
      <c r="D37" s="1"/>
      <c r="E37" s="1"/>
      <c r="F37" s="1"/>
      <c r="G37" s="1"/>
      <c r="H37" s="1"/>
      <c r="I37" s="1"/>
      <c r="J37" s="1"/>
      <c r="K37" s="1"/>
      <c r="L37" s="1"/>
      <c r="M37" s="1"/>
    </row>
    <row r="38" spans="1:14" ht="16.5" thickBot="1" x14ac:dyDescent="0.3">
      <c r="A38" s="1"/>
      <c r="B38" s="7" t="s">
        <v>64</v>
      </c>
      <c r="C38" s="7"/>
      <c r="D38" s="7"/>
      <c r="E38" s="7"/>
      <c r="F38" s="25"/>
      <c r="G38" s="16" t="s">
        <v>65</v>
      </c>
      <c r="H38" s="1"/>
      <c r="I38" s="1"/>
      <c r="J38" s="1"/>
      <c r="K38" s="1"/>
      <c r="L38" s="1"/>
      <c r="M38" s="1"/>
    </row>
    <row r="39" spans="1:14" ht="15.75" x14ac:dyDescent="0.25">
      <c r="D39" s="7"/>
      <c r="E39" s="7"/>
      <c r="F39" s="2"/>
      <c r="G39" s="7"/>
    </row>
    <row r="40" spans="1:14" x14ac:dyDescent="0.25">
      <c r="E40" s="1"/>
      <c r="F40" s="1"/>
      <c r="G40" s="43" t="s">
        <v>66</v>
      </c>
    </row>
    <row r="41" spans="1:14" x14ac:dyDescent="0.25">
      <c r="G41" s="1"/>
    </row>
    <row r="42" spans="1:14" x14ac:dyDescent="0.25">
      <c r="A42" t="s">
        <v>67</v>
      </c>
      <c r="G42" s="11"/>
      <c r="H42" s="11"/>
      <c r="I42" s="11"/>
      <c r="J42" s="11"/>
      <c r="K42" s="11"/>
    </row>
    <row r="43" spans="1:14" x14ac:dyDescent="0.25">
      <c r="A43" t="s">
        <v>68</v>
      </c>
      <c r="D43" s="1"/>
      <c r="E43" s="1"/>
      <c r="F43" s="1"/>
      <c r="G43" s="160"/>
      <c r="H43" s="160"/>
      <c r="I43" s="160"/>
      <c r="J43" s="160"/>
      <c r="K43" s="160"/>
    </row>
    <row r="44" spans="1:14" x14ac:dyDescent="0.25">
      <c r="G44" s="1"/>
    </row>
    <row r="45" spans="1:14" x14ac:dyDescent="0.25">
      <c r="A45" t="s">
        <v>69</v>
      </c>
    </row>
    <row r="46" spans="1:14" ht="25.5" customHeight="1" x14ac:dyDescent="0.25">
      <c r="A46" s="159"/>
      <c r="B46" s="159"/>
      <c r="C46" s="159"/>
      <c r="D46" s="159"/>
      <c r="E46" s="159"/>
      <c r="F46" s="159"/>
    </row>
    <row r="47" spans="1:14" x14ac:dyDescent="0.25">
      <c r="A47" t="s">
        <v>70</v>
      </c>
    </row>
  </sheetData>
  <mergeCells count="30">
    <mergeCell ref="N7:N11"/>
    <mergeCell ref="D9:F9"/>
    <mergeCell ref="B7:F7"/>
    <mergeCell ref="D10:F10"/>
    <mergeCell ref="G9:G10"/>
    <mergeCell ref="B3:F3"/>
    <mergeCell ref="B4:F4"/>
    <mergeCell ref="B5:F5"/>
    <mergeCell ref="L9:L10"/>
    <mergeCell ref="K9:K10"/>
    <mergeCell ref="H9:H10"/>
    <mergeCell ref="I9:I10"/>
    <mergeCell ref="G7:L8"/>
    <mergeCell ref="B8:F8"/>
    <mergeCell ref="N22:N26"/>
    <mergeCell ref="B23:F23"/>
    <mergeCell ref="D24:F24"/>
    <mergeCell ref="G24:G25"/>
    <mergeCell ref="H24:H25"/>
    <mergeCell ref="G43:K43"/>
    <mergeCell ref="J9:J10"/>
    <mergeCell ref="B22:F22"/>
    <mergeCell ref="G22:L23"/>
    <mergeCell ref="M22:M26"/>
    <mergeCell ref="M7:M11"/>
    <mergeCell ref="I24:I25"/>
    <mergeCell ref="J24:J25"/>
    <mergeCell ref="K24:K25"/>
    <mergeCell ref="L24:L25"/>
    <mergeCell ref="D25:F25"/>
  </mergeCells>
  <phoneticPr fontId="21" type="noConversion"/>
  <pageMargins left="0.32" right="0.33" top="0.75" bottom="0.75" header="0.3" footer="0.3"/>
  <pageSetup paperSize="9" scale="61" orientation="landscape" copies="2"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O47"/>
  <sheetViews>
    <sheetView showGridLines="0" zoomScaleNormal="100" workbookViewId="0">
      <selection activeCell="K5" sqref="K5:N5"/>
    </sheetView>
  </sheetViews>
  <sheetFormatPr defaultRowHeight="15" x14ac:dyDescent="0.25"/>
  <cols>
    <col min="1" max="1" width="1.42578125" customWidth="1"/>
    <col min="2" max="2" width="14.7109375" customWidth="1"/>
    <col min="3" max="3" width="13.42578125" customWidth="1"/>
    <col min="4" max="4" width="14" customWidth="1"/>
    <col min="5" max="5" width="12.28515625" customWidth="1"/>
    <col min="6" max="6" width="11.7109375" customWidth="1"/>
    <col min="7" max="7" width="16.5703125" customWidth="1"/>
    <col min="8" max="8" width="12.5703125" bestFit="1" customWidth="1"/>
    <col min="9" max="9" width="12.5703125" customWidth="1"/>
    <col min="10" max="10" width="15.28515625" customWidth="1"/>
    <col min="11" max="11" width="11.28515625" customWidth="1"/>
    <col min="12" max="12" width="12.7109375" customWidth="1"/>
    <col min="13" max="13" width="16.42578125" customWidth="1"/>
    <col min="14" max="14" width="14.5703125" customWidth="1"/>
  </cols>
  <sheetData>
    <row r="1" spans="2:15" ht="75.95" customHeight="1" thickBot="1" x14ac:dyDescent="0.3">
      <c r="J1" s="183" t="s">
        <v>71</v>
      </c>
      <c r="K1" s="184"/>
      <c r="L1" s="184"/>
      <c r="M1" s="184"/>
      <c r="N1" s="185"/>
    </row>
    <row r="2" spans="2:15" ht="24" customHeight="1" x14ac:dyDescent="0.25">
      <c r="B2" s="109" t="s">
        <v>72</v>
      </c>
      <c r="C2" s="111"/>
      <c r="D2" s="111"/>
      <c r="E2" s="111"/>
      <c r="F2" s="111"/>
      <c r="G2" s="111"/>
      <c r="H2" s="111"/>
      <c r="I2" s="111"/>
      <c r="J2" s="111"/>
      <c r="K2" s="111"/>
      <c r="L2" s="111"/>
      <c r="M2" s="111"/>
      <c r="N2" s="111"/>
      <c r="O2" s="112"/>
    </row>
    <row r="3" spans="2:15" ht="10.5" customHeight="1" x14ac:dyDescent="0.25">
      <c r="B3" s="18"/>
      <c r="C3" s="112"/>
      <c r="D3" s="112"/>
      <c r="E3" s="112"/>
      <c r="F3" s="112"/>
      <c r="G3" s="113"/>
      <c r="H3" s="113"/>
      <c r="I3" s="112"/>
      <c r="J3" s="112"/>
      <c r="K3" s="112"/>
      <c r="L3" s="112"/>
      <c r="M3" s="112"/>
      <c r="N3" s="112"/>
      <c r="O3" s="112"/>
    </row>
    <row r="4" spans="2:15" x14ac:dyDescent="0.25">
      <c r="B4" s="114" t="s">
        <v>28</v>
      </c>
      <c r="C4" s="115" t="s">
        <v>29</v>
      </c>
      <c r="D4" s="116"/>
      <c r="E4" s="116"/>
      <c r="F4" s="116"/>
      <c r="G4" s="116"/>
      <c r="H4" s="116"/>
      <c r="I4" s="191" t="s">
        <v>30</v>
      </c>
      <c r="J4" s="187"/>
      <c r="K4" s="188">
        <v>12345</v>
      </c>
      <c r="L4" s="189"/>
      <c r="M4" s="189"/>
      <c r="N4" s="190"/>
      <c r="O4" s="112"/>
    </row>
    <row r="5" spans="2:15" ht="15" customHeight="1" x14ac:dyDescent="0.25">
      <c r="B5" s="114" t="s">
        <v>73</v>
      </c>
      <c r="C5" s="192" t="s">
        <v>34</v>
      </c>
      <c r="D5" s="192"/>
      <c r="E5" s="192"/>
      <c r="F5" s="192"/>
      <c r="G5" s="192"/>
      <c r="H5" s="192"/>
      <c r="I5" s="186" t="s">
        <v>74</v>
      </c>
      <c r="J5" s="187"/>
      <c r="K5" s="188" t="s">
        <v>75</v>
      </c>
      <c r="L5" s="189"/>
      <c r="M5" s="189"/>
      <c r="N5" s="190"/>
      <c r="O5" s="112"/>
    </row>
    <row r="6" spans="2:15" x14ac:dyDescent="0.25">
      <c r="B6" s="114" t="s">
        <v>76</v>
      </c>
      <c r="C6" s="117"/>
      <c r="D6" s="118"/>
      <c r="E6" s="193">
        <v>41183</v>
      </c>
      <c r="F6" s="194"/>
      <c r="G6" s="194"/>
      <c r="H6" s="194"/>
      <c r="I6" s="221" t="s">
        <v>77</v>
      </c>
      <c r="J6" s="222"/>
      <c r="K6" s="229">
        <v>42339</v>
      </c>
      <c r="L6" s="230"/>
      <c r="M6" s="230"/>
      <c r="N6" s="230"/>
      <c r="O6" s="112"/>
    </row>
    <row r="7" spans="2:15" x14ac:dyDescent="0.25">
      <c r="B7" s="114" t="s">
        <v>78</v>
      </c>
      <c r="C7" s="195">
        <v>2015</v>
      </c>
      <c r="D7" s="196"/>
      <c r="E7" s="197" t="s">
        <v>79</v>
      </c>
      <c r="F7" s="198"/>
      <c r="G7" s="195" t="s">
        <v>80</v>
      </c>
      <c r="H7" s="199"/>
      <c r="I7" s="186" t="s">
        <v>81</v>
      </c>
      <c r="J7" s="191"/>
      <c r="K7" s="187"/>
      <c r="L7" s="189" t="s">
        <v>82</v>
      </c>
      <c r="M7" s="189"/>
      <c r="N7" s="190"/>
      <c r="O7" s="112"/>
    </row>
    <row r="8" spans="2:15" ht="15" customHeight="1" x14ac:dyDescent="0.25">
      <c r="B8" s="120" t="s">
        <v>83</v>
      </c>
      <c r="C8" s="119"/>
      <c r="D8" s="121"/>
      <c r="E8" s="188" t="s">
        <v>84</v>
      </c>
      <c r="F8" s="189"/>
      <c r="G8" s="189"/>
      <c r="H8" s="189"/>
      <c r="I8" s="189"/>
      <c r="J8" s="189"/>
      <c r="K8" s="189"/>
      <c r="L8" s="189"/>
      <c r="M8" s="189"/>
      <c r="N8" s="190"/>
      <c r="O8" s="112"/>
    </row>
    <row r="9" spans="2:15" ht="15" customHeight="1" x14ac:dyDescent="0.25">
      <c r="B9" s="186" t="s">
        <v>85</v>
      </c>
      <c r="C9" s="191"/>
      <c r="D9" s="187"/>
      <c r="E9" s="188" t="s">
        <v>86</v>
      </c>
      <c r="F9" s="189"/>
      <c r="G9" s="189"/>
      <c r="H9" s="189"/>
      <c r="I9" s="189"/>
      <c r="J9" s="189"/>
      <c r="K9" s="189"/>
      <c r="L9" s="189"/>
      <c r="M9" s="189"/>
      <c r="N9" s="190"/>
      <c r="O9" s="112"/>
    </row>
    <row r="10" spans="2:15" ht="15" customHeight="1" x14ac:dyDescent="0.25">
      <c r="B10" s="122"/>
      <c r="C10" s="123"/>
      <c r="D10" s="123"/>
      <c r="E10" s="124"/>
      <c r="F10" s="124"/>
      <c r="G10" s="122"/>
      <c r="H10" s="125"/>
      <c r="I10" s="122"/>
      <c r="J10" s="122"/>
      <c r="K10" s="122"/>
      <c r="L10" s="122"/>
      <c r="M10" s="122"/>
      <c r="N10" s="122"/>
      <c r="O10" s="112"/>
    </row>
    <row r="11" spans="2:15" x14ac:dyDescent="0.25">
      <c r="B11" s="207" t="s">
        <v>18</v>
      </c>
      <c r="C11" s="208"/>
      <c r="D11" s="208"/>
      <c r="E11" s="208"/>
      <c r="F11" s="208"/>
      <c r="G11" s="208"/>
      <c r="H11" s="126"/>
      <c r="I11" s="88"/>
      <c r="J11" s="127" t="s">
        <v>87</v>
      </c>
      <c r="K11" s="128"/>
      <c r="L11" s="129"/>
      <c r="M11" s="129"/>
      <c r="N11" s="126"/>
      <c r="O11" s="112"/>
    </row>
    <row r="12" spans="2:15" ht="45" customHeight="1" x14ac:dyDescent="0.25">
      <c r="B12" s="26" t="s">
        <v>88</v>
      </c>
      <c r="C12" s="61" t="s">
        <v>89</v>
      </c>
      <c r="D12" s="26" t="s">
        <v>90</v>
      </c>
      <c r="E12" s="26" t="s">
        <v>53</v>
      </c>
      <c r="F12" s="26" t="s">
        <v>91</v>
      </c>
      <c r="G12" s="26" t="s">
        <v>92</v>
      </c>
      <c r="H12" s="62" t="s">
        <v>93</v>
      </c>
      <c r="I12" s="88"/>
      <c r="J12" s="62" t="s">
        <v>94</v>
      </c>
      <c r="K12" s="62" t="s">
        <v>95</v>
      </c>
      <c r="L12" s="65" t="s">
        <v>92</v>
      </c>
      <c r="M12" s="201" t="s">
        <v>96</v>
      </c>
      <c r="N12" s="201"/>
      <c r="O12" s="112"/>
    </row>
    <row r="13" spans="2:15" x14ac:dyDescent="0.25">
      <c r="B13" s="114" t="s">
        <v>97</v>
      </c>
      <c r="C13" s="27"/>
      <c r="D13" s="27"/>
      <c r="E13" s="21">
        <f>IF(OR(C13=0, D13=0),0,D13/C13)</f>
        <v>0</v>
      </c>
      <c r="F13" s="105">
        <v>2.5</v>
      </c>
      <c r="G13" s="28">
        <f>F13*E13</f>
        <v>0</v>
      </c>
      <c r="H13" s="70">
        <v>41730</v>
      </c>
      <c r="I13" s="88"/>
      <c r="J13" s="149">
        <v>42156</v>
      </c>
      <c r="K13" s="130">
        <v>1</v>
      </c>
      <c r="L13" s="131">
        <v>1</v>
      </c>
      <c r="M13" s="223"/>
      <c r="N13" s="224"/>
      <c r="O13" s="112"/>
    </row>
    <row r="14" spans="2:15" x14ac:dyDescent="0.25">
      <c r="B14" s="114" t="s">
        <v>98</v>
      </c>
      <c r="C14" s="27"/>
      <c r="D14" s="27"/>
      <c r="E14" s="21">
        <f>IF(OR(C14=0, D14=0),0,D14/C14)</f>
        <v>0</v>
      </c>
      <c r="F14" s="105">
        <v>2.5</v>
      </c>
      <c r="G14" s="28">
        <f>F14*E14</f>
        <v>0</v>
      </c>
      <c r="H14" s="206"/>
      <c r="I14" s="88"/>
      <c r="J14" s="150" t="s">
        <v>99</v>
      </c>
      <c r="K14" s="130">
        <v>3</v>
      </c>
      <c r="L14" s="131">
        <v>3</v>
      </c>
      <c r="M14" s="228"/>
      <c r="N14" s="228"/>
      <c r="O14" s="112"/>
    </row>
    <row r="15" spans="2:15" x14ac:dyDescent="0.25">
      <c r="B15" s="114" t="s">
        <v>100</v>
      </c>
      <c r="C15" s="27"/>
      <c r="D15" s="27"/>
      <c r="E15" s="21">
        <f>IF(OR(C15=0, D15=0),0,D15/C15)</f>
        <v>0</v>
      </c>
      <c r="F15" s="105">
        <v>2.5</v>
      </c>
      <c r="G15" s="28">
        <f>F15*E15</f>
        <v>0</v>
      </c>
      <c r="H15" s="206"/>
      <c r="I15" s="88"/>
      <c r="J15" s="150" t="s">
        <v>101</v>
      </c>
      <c r="K15" s="130">
        <v>2</v>
      </c>
      <c r="L15" s="131">
        <v>2</v>
      </c>
      <c r="M15" s="228"/>
      <c r="N15" s="228"/>
      <c r="O15" s="112"/>
    </row>
    <row r="16" spans="2:15" ht="18.600000000000001" customHeight="1" x14ac:dyDescent="0.25">
      <c r="B16" s="114" t="s">
        <v>102</v>
      </c>
      <c r="C16" s="27"/>
      <c r="D16" s="27"/>
      <c r="E16" s="21">
        <f t="shared" ref="E16:E21" si="0">IF(OR(C16=0, D16=0),0,D16/C16)</f>
        <v>0</v>
      </c>
      <c r="F16" s="105">
        <v>2.5</v>
      </c>
      <c r="G16" s="28">
        <f t="shared" ref="G16:G22" si="1">F16*E16</f>
        <v>0</v>
      </c>
      <c r="H16" s="206"/>
      <c r="I16" s="88"/>
      <c r="J16" s="150" t="s">
        <v>103</v>
      </c>
      <c r="K16" s="130">
        <v>4</v>
      </c>
      <c r="L16" s="131">
        <v>0.9</v>
      </c>
      <c r="M16" s="228"/>
      <c r="N16" s="228"/>
      <c r="O16" s="112"/>
    </row>
    <row r="17" spans="2:15" ht="39.950000000000003" customHeight="1" x14ac:dyDescent="0.25">
      <c r="B17" s="114" t="s">
        <v>104</v>
      </c>
      <c r="C17" s="27"/>
      <c r="D17" s="27"/>
      <c r="E17" s="21">
        <f t="shared" si="0"/>
        <v>0</v>
      </c>
      <c r="F17" s="105">
        <v>2.5</v>
      </c>
      <c r="G17" s="28">
        <f>F17*E17</f>
        <v>0</v>
      </c>
      <c r="H17" s="206"/>
      <c r="I17" s="88"/>
      <c r="J17" s="150" t="s">
        <v>105</v>
      </c>
      <c r="K17" s="130">
        <v>5</v>
      </c>
      <c r="L17" s="131">
        <v>0</v>
      </c>
      <c r="M17" s="226" t="s">
        <v>106</v>
      </c>
      <c r="N17" s="227"/>
      <c r="O17" s="112"/>
    </row>
    <row r="18" spans="2:15" ht="30.75" customHeight="1" x14ac:dyDescent="0.25">
      <c r="B18" s="114" t="s">
        <v>107</v>
      </c>
      <c r="C18" s="27"/>
      <c r="D18" s="27"/>
      <c r="E18" s="21">
        <f t="shared" si="0"/>
        <v>0</v>
      </c>
      <c r="F18" s="105">
        <v>2.5</v>
      </c>
      <c r="G18" s="28">
        <f t="shared" si="1"/>
        <v>0</v>
      </c>
      <c r="H18" s="206"/>
      <c r="I18" s="88"/>
      <c r="J18" s="150" t="s">
        <v>108</v>
      </c>
      <c r="K18" s="130">
        <v>15</v>
      </c>
      <c r="L18" s="131">
        <v>0</v>
      </c>
      <c r="M18" s="226" t="s">
        <v>109</v>
      </c>
      <c r="N18" s="227"/>
      <c r="O18" s="112"/>
    </row>
    <row r="19" spans="2:15" x14ac:dyDescent="0.25">
      <c r="B19" s="114" t="s">
        <v>110</v>
      </c>
      <c r="C19" s="27"/>
      <c r="D19" s="27"/>
      <c r="E19" s="21">
        <f t="shared" si="0"/>
        <v>0</v>
      </c>
      <c r="F19" s="105">
        <v>2.5</v>
      </c>
      <c r="G19" s="28">
        <f t="shared" si="1"/>
        <v>0</v>
      </c>
      <c r="H19" s="206"/>
      <c r="I19" s="88"/>
      <c r="J19" s="151"/>
      <c r="K19" s="114"/>
      <c r="L19" s="120"/>
      <c r="M19" s="200"/>
      <c r="N19" s="200"/>
      <c r="O19" s="112"/>
    </row>
    <row r="20" spans="2:15" x14ac:dyDescent="0.25">
      <c r="B20" s="114" t="s">
        <v>111</v>
      </c>
      <c r="C20" s="27"/>
      <c r="D20" s="27"/>
      <c r="E20" s="21">
        <f t="shared" si="0"/>
        <v>0</v>
      </c>
      <c r="F20" s="105">
        <v>2.5</v>
      </c>
      <c r="G20" s="28">
        <f t="shared" si="1"/>
        <v>0</v>
      </c>
      <c r="H20" s="206"/>
      <c r="I20" s="88"/>
      <c r="J20" s="151"/>
      <c r="K20" s="114"/>
      <c r="L20" s="120"/>
      <c r="M20" s="200"/>
      <c r="N20" s="200"/>
      <c r="O20" s="112"/>
    </row>
    <row r="21" spans="2:15" x14ac:dyDescent="0.25">
      <c r="B21" s="114" t="s">
        <v>112</v>
      </c>
      <c r="C21" s="103">
        <v>150</v>
      </c>
      <c r="D21" s="103">
        <v>150</v>
      </c>
      <c r="E21" s="21">
        <f t="shared" si="0"/>
        <v>1</v>
      </c>
      <c r="F21" s="105">
        <v>2.5</v>
      </c>
      <c r="G21" s="28">
        <f t="shared" si="1"/>
        <v>2.5</v>
      </c>
      <c r="H21" s="206"/>
      <c r="I21" s="88"/>
      <c r="J21" s="151"/>
      <c r="K21" s="114"/>
      <c r="L21" s="120"/>
      <c r="M21" s="200"/>
      <c r="N21" s="200"/>
      <c r="O21" s="112"/>
    </row>
    <row r="22" spans="2:15" x14ac:dyDescent="0.25">
      <c r="B22" s="114" t="s">
        <v>113</v>
      </c>
      <c r="C22" s="103">
        <v>145</v>
      </c>
      <c r="D22" s="103">
        <v>75</v>
      </c>
      <c r="E22" s="21">
        <f>IF(OR(C22=0, D22=0),0,D22/C22)</f>
        <v>0.51724137931034486</v>
      </c>
      <c r="F22" s="105">
        <v>2.5</v>
      </c>
      <c r="G22" s="28">
        <f t="shared" si="1"/>
        <v>1.2931034482758621</v>
      </c>
      <c r="H22" s="206"/>
      <c r="I22" s="88"/>
      <c r="J22" s="151"/>
      <c r="K22" s="132"/>
      <c r="L22" s="120"/>
      <c r="M22" s="200"/>
      <c r="N22" s="200"/>
      <c r="O22" s="112"/>
    </row>
    <row r="23" spans="2:15" x14ac:dyDescent="0.25">
      <c r="B23" s="114" t="s">
        <v>114</v>
      </c>
      <c r="C23" s="103">
        <v>136</v>
      </c>
      <c r="D23" s="103">
        <v>136</v>
      </c>
      <c r="E23" s="21">
        <f>IF(OR(C23=0, D23=0),0,D23/C23)</f>
        <v>1</v>
      </c>
      <c r="F23" s="105">
        <v>2.5</v>
      </c>
      <c r="G23" s="28">
        <f>F23*E23</f>
        <v>2.5</v>
      </c>
      <c r="H23" s="206"/>
      <c r="I23" s="88"/>
      <c r="J23" s="151"/>
      <c r="K23" s="114"/>
      <c r="L23" s="120"/>
      <c r="M23" s="200"/>
      <c r="N23" s="200"/>
      <c r="O23" s="112"/>
    </row>
    <row r="24" spans="2:15" ht="15.75" thickBot="1" x14ac:dyDescent="0.3">
      <c r="B24" s="133" t="s">
        <v>115</v>
      </c>
      <c r="C24" s="104">
        <v>120</v>
      </c>
      <c r="D24" s="104">
        <v>29</v>
      </c>
      <c r="E24" s="72">
        <f>IF(OR(C24=0, D24=0),0,D24/C24)</f>
        <v>0.24166666666666667</v>
      </c>
      <c r="F24" s="106">
        <v>2.5</v>
      </c>
      <c r="G24" s="22">
        <f>F24*E24</f>
        <v>0.60416666666666663</v>
      </c>
      <c r="H24" s="71">
        <v>42094</v>
      </c>
      <c r="I24" s="88"/>
      <c r="J24" s="152"/>
      <c r="K24" s="133"/>
      <c r="L24" s="134"/>
      <c r="M24" s="225"/>
      <c r="N24" s="225"/>
      <c r="O24" s="112"/>
    </row>
    <row r="25" spans="2:15" ht="15.75" thickBot="1" x14ac:dyDescent="0.3">
      <c r="B25" s="10" t="s">
        <v>61</v>
      </c>
      <c r="C25" s="135">
        <f>SUM(C13:C24)</f>
        <v>551</v>
      </c>
      <c r="D25" s="135">
        <f>SUM(D13:D24)</f>
        <v>390</v>
      </c>
      <c r="E25" s="35"/>
      <c r="F25" s="135">
        <f>SUM(F13:F24)</f>
        <v>30</v>
      </c>
      <c r="G25" s="135">
        <f>SUM(G13:G24)</f>
        <v>6.8972701149425291</v>
      </c>
      <c r="H25" s="136"/>
      <c r="I25" s="88"/>
      <c r="J25" s="137"/>
      <c r="K25" s="138">
        <f>SUM(K13:K24)</f>
        <v>30</v>
      </c>
      <c r="L25" s="138">
        <f>SUM(L13:L24)</f>
        <v>6.9</v>
      </c>
      <c r="M25" s="219"/>
      <c r="N25" s="220"/>
      <c r="O25" s="112"/>
    </row>
    <row r="26" spans="2:15" x14ac:dyDescent="0.25">
      <c r="B26" s="41"/>
      <c r="C26" s="139"/>
      <c r="D26" s="139"/>
      <c r="E26" s="64"/>
      <c r="F26" s="139"/>
      <c r="G26" s="139"/>
      <c r="H26" s="140"/>
      <c r="I26" s="88"/>
      <c r="J26" s="122"/>
      <c r="K26" s="141"/>
      <c r="L26" s="122"/>
      <c r="M26" s="88"/>
      <c r="N26" s="88"/>
      <c r="O26" s="112"/>
    </row>
    <row r="27" spans="2:15" ht="15.75" thickBot="1" x14ac:dyDescent="0.3">
      <c r="B27" s="12"/>
      <c r="C27" s="66"/>
      <c r="D27" s="12"/>
      <c r="E27" s="12"/>
      <c r="F27" s="12"/>
      <c r="G27" s="12"/>
      <c r="H27" s="12"/>
      <c r="I27" s="12"/>
      <c r="J27" s="12"/>
      <c r="K27" s="12"/>
      <c r="L27" s="12"/>
      <c r="M27" s="12"/>
      <c r="N27" s="12"/>
      <c r="O27" s="112"/>
    </row>
    <row r="28" spans="2:15" ht="15.75" thickBot="1" x14ac:dyDescent="0.3">
      <c r="B28" s="211" t="s">
        <v>23</v>
      </c>
      <c r="C28" s="212"/>
      <c r="D28" s="212"/>
      <c r="E28" s="212"/>
      <c r="F28" s="212"/>
      <c r="G28" s="212"/>
      <c r="H28" s="212"/>
      <c r="I28" s="212"/>
      <c r="J28" s="212"/>
      <c r="K28" s="212"/>
      <c r="L28" s="212"/>
      <c r="M28" s="212"/>
      <c r="N28" s="213"/>
      <c r="O28" s="112"/>
    </row>
    <row r="29" spans="2:15" x14ac:dyDescent="0.25">
      <c r="B29" s="101" t="s">
        <v>116</v>
      </c>
      <c r="C29" s="202">
        <v>2015</v>
      </c>
      <c r="D29" s="202"/>
      <c r="E29" s="203"/>
      <c r="F29" s="214" t="s">
        <v>117</v>
      </c>
      <c r="G29" s="215"/>
      <c r="H29" s="216" t="s">
        <v>35</v>
      </c>
      <c r="I29" s="217"/>
      <c r="J29" s="217"/>
      <c r="K29" s="217"/>
      <c r="L29" s="217"/>
      <c r="M29" s="218"/>
      <c r="N29" s="171" t="s">
        <v>118</v>
      </c>
      <c r="O29" s="112"/>
    </row>
    <row r="30" spans="2:15" ht="39" x14ac:dyDescent="0.25">
      <c r="B30" s="102" t="s">
        <v>79</v>
      </c>
      <c r="C30" s="204" t="s">
        <v>80</v>
      </c>
      <c r="D30" s="204"/>
      <c r="E30" s="205"/>
      <c r="F30" s="209" t="s">
        <v>119</v>
      </c>
      <c r="G30" s="209" t="s">
        <v>120</v>
      </c>
      <c r="H30" s="142" t="s">
        <v>41</v>
      </c>
      <c r="I30" s="142" t="s">
        <v>42</v>
      </c>
      <c r="J30" s="142" t="s">
        <v>43</v>
      </c>
      <c r="K30" s="142" t="s">
        <v>44</v>
      </c>
      <c r="L30" s="143" t="s">
        <v>45</v>
      </c>
      <c r="M30" s="143" t="s">
        <v>46</v>
      </c>
      <c r="N30" s="172"/>
      <c r="O30" s="112"/>
    </row>
    <row r="31" spans="2:15" ht="42" customHeight="1" thickBot="1" x14ac:dyDescent="0.3">
      <c r="B31" s="13" t="s">
        <v>121</v>
      </c>
      <c r="C31" s="14" t="s">
        <v>122</v>
      </c>
      <c r="D31" s="144" t="s">
        <v>123</v>
      </c>
      <c r="E31" s="15" t="s">
        <v>23</v>
      </c>
      <c r="F31" s="210"/>
      <c r="G31" s="210"/>
      <c r="H31" s="23">
        <v>0</v>
      </c>
      <c r="I31" s="23">
        <v>0</v>
      </c>
      <c r="J31" s="23">
        <v>0</v>
      </c>
      <c r="K31" s="23">
        <v>0</v>
      </c>
      <c r="L31" s="31">
        <v>0</v>
      </c>
      <c r="M31" s="24">
        <f>SUM(H31:L31)</f>
        <v>0</v>
      </c>
      <c r="N31" s="173"/>
      <c r="O31" s="112"/>
    </row>
    <row r="32" spans="2:15" ht="15.75" thickBot="1" x14ac:dyDescent="0.3">
      <c r="B32" s="69">
        <v>42170</v>
      </c>
      <c r="C32" s="67">
        <v>10</v>
      </c>
      <c r="D32" s="68">
        <v>6.9</v>
      </c>
      <c r="E32" s="68">
        <v>240</v>
      </c>
      <c r="F32" s="36">
        <f>D25/C25</f>
        <v>0.7078039927404719</v>
      </c>
      <c r="G32" s="39">
        <f>E32*F32</f>
        <v>169.87295825771326</v>
      </c>
      <c r="H32" s="37">
        <f t="shared" ref="H32:M32" si="2">+$F$19*H31</f>
        <v>0</v>
      </c>
      <c r="I32" s="37">
        <f t="shared" si="2"/>
        <v>0</v>
      </c>
      <c r="J32" s="37">
        <f t="shared" si="2"/>
        <v>0</v>
      </c>
      <c r="K32" s="37">
        <f t="shared" si="2"/>
        <v>0</v>
      </c>
      <c r="L32" s="37">
        <f t="shared" si="2"/>
        <v>0</v>
      </c>
      <c r="M32" s="37">
        <f t="shared" si="2"/>
        <v>0</v>
      </c>
      <c r="N32" s="38">
        <f>+G32+M32</f>
        <v>169.87295825771326</v>
      </c>
      <c r="O32" s="112"/>
    </row>
    <row r="33" spans="2:15" ht="9" customHeight="1" x14ac:dyDescent="0.25">
      <c r="B33" s="155"/>
      <c r="C33" s="139"/>
      <c r="D33" s="139"/>
      <c r="E33" s="64"/>
      <c r="F33" s="139"/>
      <c r="G33" s="139"/>
      <c r="H33" s="140"/>
      <c r="I33" s="88"/>
      <c r="J33" s="122"/>
      <c r="K33" s="141"/>
      <c r="L33" s="122"/>
      <c r="M33" s="88"/>
      <c r="N33" s="88"/>
      <c r="O33" s="112"/>
    </row>
    <row r="34" spans="2:15" x14ac:dyDescent="0.25">
      <c r="B34" s="156" t="s">
        <v>66</v>
      </c>
      <c r="C34" s="88"/>
      <c r="D34" s="20"/>
      <c r="E34" s="18"/>
      <c r="F34" s="18"/>
      <c r="G34" s="18"/>
      <c r="H34" s="19"/>
      <c r="I34" s="18"/>
      <c r="J34" s="157"/>
      <c r="K34" s="112"/>
    </row>
    <row r="35" spans="2:15" x14ac:dyDescent="0.25">
      <c r="C35" s="88"/>
      <c r="D35" s="88"/>
      <c r="E35" s="88"/>
      <c r="F35" s="88"/>
      <c r="G35" s="88"/>
      <c r="H35" s="88"/>
      <c r="I35" s="88"/>
      <c r="J35" s="157"/>
      <c r="K35" s="112"/>
    </row>
    <row r="36" spans="2:15" x14ac:dyDescent="0.25">
      <c r="C36" s="88"/>
      <c r="D36" s="88"/>
      <c r="E36" s="88"/>
      <c r="F36" s="88"/>
      <c r="G36" s="88"/>
      <c r="H36" s="88"/>
      <c r="I36" s="88"/>
      <c r="J36" s="88"/>
      <c r="K36" s="158"/>
      <c r="L36" s="158"/>
      <c r="M36" s="158"/>
      <c r="N36" s="158"/>
      <c r="O36" s="112"/>
    </row>
    <row r="37" spans="2:15" x14ac:dyDescent="0.25">
      <c r="B37" s="88"/>
      <c r="C37" s="88"/>
      <c r="D37" s="88"/>
      <c r="E37" s="88"/>
      <c r="F37" s="88"/>
      <c r="G37" s="88"/>
      <c r="H37" s="88"/>
      <c r="I37" s="88"/>
      <c r="J37" s="88"/>
      <c r="K37" s="88"/>
      <c r="L37" s="88"/>
      <c r="M37" s="88"/>
      <c r="N37" s="88"/>
      <c r="O37" s="112"/>
    </row>
    <row r="38" spans="2:15" x14ac:dyDescent="0.25">
      <c r="B38" t="s">
        <v>124</v>
      </c>
      <c r="H38" s="11"/>
      <c r="I38" s="11"/>
      <c r="J38" s="11"/>
      <c r="K38" s="11"/>
      <c r="L38" s="11"/>
      <c r="M38" s="88"/>
      <c r="N38" s="88"/>
      <c r="O38" s="112"/>
    </row>
    <row r="39" spans="2:15" x14ac:dyDescent="0.25">
      <c r="B39" t="s">
        <v>68</v>
      </c>
      <c r="E39" s="1"/>
      <c r="F39" s="1"/>
      <c r="G39" s="1"/>
      <c r="H39" s="160"/>
      <c r="I39" s="160"/>
      <c r="J39" s="160"/>
      <c r="K39" s="160"/>
      <c r="L39" s="160"/>
      <c r="M39" s="88"/>
      <c r="N39" s="88"/>
      <c r="O39" s="112"/>
    </row>
    <row r="40" spans="2:15" x14ac:dyDescent="0.25">
      <c r="H40" s="1"/>
      <c r="M40" s="88"/>
      <c r="N40" s="88"/>
      <c r="O40" s="112"/>
    </row>
    <row r="41" spans="2:15" x14ac:dyDescent="0.25">
      <c r="B41" t="s">
        <v>69</v>
      </c>
      <c r="M41" s="88"/>
      <c r="N41" s="88"/>
      <c r="O41" s="112"/>
    </row>
    <row r="42" spans="2:15" ht="23.25" customHeight="1" x14ac:dyDescent="0.25">
      <c r="B42" s="159"/>
      <c r="C42" s="159"/>
      <c r="D42" s="159"/>
      <c r="E42" s="159"/>
      <c r="F42" s="159"/>
      <c r="G42" s="159"/>
      <c r="M42" s="110"/>
      <c r="N42" s="110"/>
    </row>
    <row r="43" spans="2:15" x14ac:dyDescent="0.25">
      <c r="B43" t="s">
        <v>70</v>
      </c>
    </row>
    <row r="44" spans="2:15" ht="15.75" x14ac:dyDescent="0.25">
      <c r="B44" s="7"/>
      <c r="C44" s="7"/>
      <c r="D44" s="7"/>
      <c r="E44" s="1"/>
    </row>
    <row r="46" spans="2:15" x14ac:dyDescent="0.25">
      <c r="C46" s="1"/>
      <c r="J46" s="1"/>
    </row>
    <row r="47" spans="2:15" ht="24.75" customHeight="1" x14ac:dyDescent="0.25"/>
  </sheetData>
  <mergeCells count="42">
    <mergeCell ref="H39:L39"/>
    <mergeCell ref="M25:N25"/>
    <mergeCell ref="K4:N4"/>
    <mergeCell ref="I6:J6"/>
    <mergeCell ref="I4:J4"/>
    <mergeCell ref="L7:N7"/>
    <mergeCell ref="M13:N13"/>
    <mergeCell ref="M24:N24"/>
    <mergeCell ref="M17:N17"/>
    <mergeCell ref="M18:N18"/>
    <mergeCell ref="M23:N23"/>
    <mergeCell ref="M14:N14"/>
    <mergeCell ref="M15:N15"/>
    <mergeCell ref="M16:N16"/>
    <mergeCell ref="K6:N6"/>
    <mergeCell ref="M21:N21"/>
    <mergeCell ref="M22:N22"/>
    <mergeCell ref="E9:N9"/>
    <mergeCell ref="M12:N12"/>
    <mergeCell ref="C29:E29"/>
    <mergeCell ref="C30:E30"/>
    <mergeCell ref="H14:H23"/>
    <mergeCell ref="B11:G11"/>
    <mergeCell ref="M19:N19"/>
    <mergeCell ref="M20:N20"/>
    <mergeCell ref="F30:F31"/>
    <mergeCell ref="G30:G31"/>
    <mergeCell ref="B28:N28"/>
    <mergeCell ref="F29:G29"/>
    <mergeCell ref="H29:M29"/>
    <mergeCell ref="N29:N31"/>
    <mergeCell ref="J1:N1"/>
    <mergeCell ref="I5:J5"/>
    <mergeCell ref="K5:N5"/>
    <mergeCell ref="I7:K7"/>
    <mergeCell ref="B9:D9"/>
    <mergeCell ref="C5:H5"/>
    <mergeCell ref="E6:H6"/>
    <mergeCell ref="E8:N8"/>
    <mergeCell ref="C7:D7"/>
    <mergeCell ref="E7:F7"/>
    <mergeCell ref="G7:H7"/>
  </mergeCells>
  <phoneticPr fontId="21" type="noConversion"/>
  <pageMargins left="0.25" right="0.25" top="0.75" bottom="0.75" header="0.3" footer="0.3"/>
  <pageSetup paperSize="9" scale="69" orientation="landscape" copies="2"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3</vt:i4>
      </vt:variant>
      <vt:variant>
        <vt:lpstr>Nimetyt alueet</vt:lpstr>
      </vt:variant>
      <vt:variant>
        <vt:i4>1</vt:i4>
      </vt:variant>
    </vt:vector>
  </HeadingPairs>
  <TitlesOfParts>
    <vt:vector size="4" baseType="lpstr">
      <vt:lpstr>Anvisningar</vt:lpstr>
      <vt:lpstr>Löner</vt:lpstr>
      <vt:lpstr>Semester</vt:lpstr>
      <vt:lpstr>Semester!Tulostusalue</vt:lpstr>
    </vt:vector>
  </TitlesOfParts>
  <Company>Pohjois-Savon TE-keskus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rissanen erkki</dc:creator>
  <cp:lastModifiedBy>Tarhanen Saana (MMM)</cp:lastModifiedBy>
  <cp:lastPrinted>2018-07-12T11:30:30Z</cp:lastPrinted>
  <dcterms:created xsi:type="dcterms:W3CDTF">2010-10-01T07:59:12Z</dcterms:created>
  <dcterms:modified xsi:type="dcterms:W3CDTF">2020-12-08T11:58:34Z</dcterms:modified>
</cp:coreProperties>
</file>